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OT 1 CSV BACIA ANEXA" sheetId="1" r:id="rId1"/>
    <sheet name="LOT 2 CSV Baia de Cris anexa " sheetId="11" r:id="rId2"/>
    <sheet name="LOT 3 CSV DENSUS ANEXA" sheetId="12" r:id="rId3"/>
    <sheet name="LOT 4 CSV LAPUGIU ANEXA" sheetId="13" r:id="rId4"/>
    <sheet name="LOT 5 CSV LUNCA CERNII ANEXA" sheetId="14" r:id="rId5"/>
    <sheet name="LOT 6 CSV PETROSANI ANEXA" sheetId="1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F7" i="11"/>
  <c r="H7" i="11"/>
  <c r="J7" i="11"/>
  <c r="L7" i="11"/>
  <c r="F7" i="12"/>
  <c r="H7" i="12"/>
  <c r="J7" i="12"/>
  <c r="L7" i="12"/>
  <c r="F8" i="12"/>
  <c r="H8" i="12"/>
  <c r="J8" i="12"/>
  <c r="L8" i="12"/>
  <c r="F7" i="13"/>
  <c r="H7" i="13"/>
  <c r="J7" i="13"/>
  <c r="L7" i="13"/>
  <c r="F8" i="13"/>
  <c r="H8" i="13"/>
  <c r="J8" i="13"/>
  <c r="L8" i="13"/>
  <c r="F8" i="14"/>
  <c r="H8" i="14"/>
  <c r="J8" i="14"/>
  <c r="L8" i="14"/>
  <c r="F9" i="14"/>
  <c r="H9" i="14"/>
  <c r="J9" i="14"/>
  <c r="L9" i="14"/>
  <c r="F8" i="15"/>
  <c r="H8" i="15"/>
  <c r="J8" i="15"/>
  <c r="L8" i="15"/>
  <c r="F9" i="15"/>
  <c r="H9" i="15"/>
  <c r="J9" i="15"/>
  <c r="L9" i="15"/>
  <c r="L45" i="15" l="1"/>
  <c r="J45" i="15"/>
  <c r="F45" i="15"/>
  <c r="L44" i="15"/>
  <c r="J44" i="15"/>
  <c r="H44" i="15"/>
  <c r="F44" i="15"/>
  <c r="L43" i="15"/>
  <c r="J43" i="15"/>
  <c r="H43" i="15"/>
  <c r="F43" i="15"/>
  <c r="L42" i="15"/>
  <c r="J42" i="15"/>
  <c r="H42" i="15"/>
  <c r="F42" i="15"/>
  <c r="L41" i="15"/>
  <c r="J41" i="15"/>
  <c r="H41" i="15"/>
  <c r="F41" i="15"/>
  <c r="L40" i="15"/>
  <c r="J40" i="15"/>
  <c r="H40" i="15"/>
  <c r="F40" i="15"/>
  <c r="L39" i="15"/>
  <c r="J39" i="15"/>
  <c r="H39" i="15"/>
  <c r="F39" i="15"/>
  <c r="L38" i="15"/>
  <c r="J38" i="15"/>
  <c r="H38" i="15"/>
  <c r="F38" i="15"/>
  <c r="L37" i="15"/>
  <c r="J37" i="15"/>
  <c r="H37" i="15"/>
  <c r="F37" i="15"/>
  <c r="L36" i="15"/>
  <c r="J36" i="15"/>
  <c r="H36" i="15"/>
  <c r="F36" i="15"/>
  <c r="L35" i="15"/>
  <c r="J35" i="15"/>
  <c r="H35" i="15"/>
  <c r="F35" i="15"/>
  <c r="L34" i="15"/>
  <c r="J34" i="15"/>
  <c r="H34" i="15"/>
  <c r="F34" i="15"/>
  <c r="L33" i="15"/>
  <c r="J33" i="15"/>
  <c r="H33" i="15"/>
  <c r="F33" i="15"/>
  <c r="L32" i="15"/>
  <c r="J32" i="15"/>
  <c r="H32" i="15"/>
  <c r="F32" i="15"/>
  <c r="L31" i="15"/>
  <c r="J31" i="15"/>
  <c r="H31" i="15"/>
  <c r="F31" i="15"/>
  <c r="L30" i="15"/>
  <c r="J30" i="15"/>
  <c r="H30" i="15"/>
  <c r="F30" i="15"/>
  <c r="L29" i="15"/>
  <c r="J29" i="15"/>
  <c r="H29" i="15"/>
  <c r="F29" i="15"/>
  <c r="L28" i="15"/>
  <c r="J28" i="15"/>
  <c r="H28" i="15"/>
  <c r="F28" i="15"/>
  <c r="L27" i="15"/>
  <c r="J27" i="15"/>
  <c r="H27" i="15"/>
  <c r="F27" i="15"/>
  <c r="L26" i="15"/>
  <c r="J26" i="15"/>
  <c r="H26" i="15"/>
  <c r="F26" i="15"/>
  <c r="L25" i="15"/>
  <c r="J25" i="15"/>
  <c r="H25" i="15"/>
  <c r="F25" i="15"/>
  <c r="L24" i="15"/>
  <c r="J24" i="15"/>
  <c r="H24" i="15"/>
  <c r="F24" i="15"/>
  <c r="L23" i="15"/>
  <c r="J23" i="15"/>
  <c r="H23" i="15"/>
  <c r="F23" i="15"/>
  <c r="L22" i="15"/>
  <c r="J22" i="15"/>
  <c r="H22" i="15"/>
  <c r="F22" i="15"/>
  <c r="L21" i="15"/>
  <c r="J21" i="15"/>
  <c r="H21" i="15"/>
  <c r="F21" i="15"/>
  <c r="L20" i="15"/>
  <c r="J20" i="15"/>
  <c r="H20" i="15"/>
  <c r="F20" i="15"/>
  <c r="L19" i="15"/>
  <c r="J19" i="15"/>
  <c r="H19" i="15"/>
  <c r="F19" i="15"/>
  <c r="L18" i="15"/>
  <c r="J18" i="15"/>
  <c r="H18" i="15"/>
  <c r="F18" i="15"/>
  <c r="L17" i="15"/>
  <c r="J17" i="15"/>
  <c r="H17" i="15"/>
  <c r="F17" i="15"/>
  <c r="L16" i="15"/>
  <c r="J16" i="15"/>
  <c r="H16" i="15"/>
  <c r="F16" i="15"/>
  <c r="L15" i="15"/>
  <c r="J15" i="15"/>
  <c r="H15" i="15"/>
  <c r="F15" i="15"/>
  <c r="L14" i="15"/>
  <c r="J14" i="15"/>
  <c r="H14" i="15"/>
  <c r="F14" i="15"/>
  <c r="L13" i="15"/>
  <c r="J13" i="15"/>
  <c r="H13" i="15"/>
  <c r="F13" i="15"/>
  <c r="L12" i="15"/>
  <c r="J12" i="15"/>
  <c r="H12" i="15"/>
  <c r="F12" i="15"/>
  <c r="L11" i="15"/>
  <c r="J11" i="15"/>
  <c r="H11" i="15"/>
  <c r="F11" i="15"/>
  <c r="L10" i="15"/>
  <c r="J10" i="15"/>
  <c r="H10" i="15"/>
  <c r="F10" i="15"/>
  <c r="K46" i="15"/>
  <c r="I46" i="15"/>
  <c r="L45" i="14"/>
  <c r="J45" i="14"/>
  <c r="H45" i="14"/>
  <c r="F45" i="14"/>
  <c r="L44" i="14"/>
  <c r="J44" i="14"/>
  <c r="H44" i="14"/>
  <c r="F44" i="14"/>
  <c r="L43" i="14"/>
  <c r="J43" i="14"/>
  <c r="H43" i="14"/>
  <c r="F43" i="14"/>
  <c r="L42" i="14"/>
  <c r="J42" i="14"/>
  <c r="H42" i="14"/>
  <c r="F42" i="14"/>
  <c r="L41" i="14"/>
  <c r="J41" i="14"/>
  <c r="H41" i="14"/>
  <c r="F41" i="14"/>
  <c r="L40" i="14"/>
  <c r="J40" i="14"/>
  <c r="H40" i="14"/>
  <c r="F40" i="14"/>
  <c r="L39" i="14"/>
  <c r="J39" i="14"/>
  <c r="H39" i="14"/>
  <c r="F39" i="14"/>
  <c r="L38" i="14"/>
  <c r="J38" i="14"/>
  <c r="H38" i="14"/>
  <c r="F38" i="14"/>
  <c r="L37" i="14"/>
  <c r="J37" i="14"/>
  <c r="H37" i="14"/>
  <c r="F37" i="14"/>
  <c r="L36" i="14"/>
  <c r="J36" i="14"/>
  <c r="H36" i="14"/>
  <c r="F36" i="14"/>
  <c r="L35" i="14"/>
  <c r="J35" i="14"/>
  <c r="H35" i="14"/>
  <c r="F35" i="14"/>
  <c r="L34" i="14"/>
  <c r="J34" i="14"/>
  <c r="H34" i="14"/>
  <c r="F34" i="14"/>
  <c r="L33" i="14"/>
  <c r="J33" i="14"/>
  <c r="H33" i="14"/>
  <c r="F33" i="14"/>
  <c r="L32" i="14"/>
  <c r="J32" i="14"/>
  <c r="H32" i="14"/>
  <c r="F32" i="14"/>
  <c r="L31" i="14"/>
  <c r="J31" i="14"/>
  <c r="H31" i="14"/>
  <c r="F31" i="14"/>
  <c r="L30" i="14"/>
  <c r="J30" i="14"/>
  <c r="H30" i="14"/>
  <c r="F30" i="14"/>
  <c r="L29" i="14"/>
  <c r="J29" i="14"/>
  <c r="H29" i="14"/>
  <c r="F29" i="14"/>
  <c r="L28" i="14"/>
  <c r="J28" i="14"/>
  <c r="H28" i="14"/>
  <c r="F28" i="14"/>
  <c r="L27" i="14"/>
  <c r="J27" i="14"/>
  <c r="H27" i="14"/>
  <c r="F27" i="14"/>
  <c r="L26" i="14"/>
  <c r="J26" i="14"/>
  <c r="H26" i="14"/>
  <c r="F26" i="14"/>
  <c r="L25" i="14"/>
  <c r="J25" i="14"/>
  <c r="H25" i="14"/>
  <c r="F25" i="14"/>
  <c r="L24" i="14"/>
  <c r="J24" i="14"/>
  <c r="H24" i="14"/>
  <c r="F24" i="14"/>
  <c r="L23" i="14"/>
  <c r="J23" i="14"/>
  <c r="H23" i="14"/>
  <c r="F23" i="14"/>
  <c r="L22" i="14"/>
  <c r="J22" i="14"/>
  <c r="H22" i="14"/>
  <c r="F22" i="14"/>
  <c r="L21" i="14"/>
  <c r="J21" i="14"/>
  <c r="H21" i="14"/>
  <c r="F21" i="14"/>
  <c r="L20" i="14"/>
  <c r="J20" i="14"/>
  <c r="H20" i="14"/>
  <c r="F20" i="14"/>
  <c r="L19" i="14"/>
  <c r="J19" i="14"/>
  <c r="H19" i="14"/>
  <c r="F19" i="14"/>
  <c r="L18" i="14"/>
  <c r="J18" i="14"/>
  <c r="H18" i="14"/>
  <c r="F18" i="14"/>
  <c r="L17" i="14"/>
  <c r="J17" i="14"/>
  <c r="H17" i="14"/>
  <c r="F17" i="14"/>
  <c r="L16" i="14"/>
  <c r="J16" i="14"/>
  <c r="H16" i="14"/>
  <c r="F16" i="14"/>
  <c r="L15" i="14"/>
  <c r="J15" i="14"/>
  <c r="H15" i="14"/>
  <c r="F15" i="14"/>
  <c r="L14" i="14"/>
  <c r="J14" i="14"/>
  <c r="H14" i="14"/>
  <c r="F14" i="14"/>
  <c r="L13" i="14"/>
  <c r="J13" i="14"/>
  <c r="H13" i="14"/>
  <c r="F13" i="14"/>
  <c r="L12" i="14"/>
  <c r="J12" i="14"/>
  <c r="H12" i="14"/>
  <c r="F12" i="14"/>
  <c r="L11" i="14"/>
  <c r="J11" i="14"/>
  <c r="H11" i="14"/>
  <c r="F11" i="14"/>
  <c r="L10" i="14"/>
  <c r="J10" i="14"/>
  <c r="H10" i="14"/>
  <c r="F10" i="14"/>
  <c r="K46" i="14"/>
  <c r="I46" i="14"/>
  <c r="E46" i="14"/>
  <c r="L44" i="13"/>
  <c r="J44" i="13"/>
  <c r="H44" i="13"/>
  <c r="F44" i="13"/>
  <c r="L43" i="13"/>
  <c r="J43" i="13"/>
  <c r="H43" i="13"/>
  <c r="F43" i="13"/>
  <c r="L42" i="13"/>
  <c r="J42" i="13"/>
  <c r="H42" i="13"/>
  <c r="F42" i="13"/>
  <c r="L41" i="13"/>
  <c r="J41" i="13"/>
  <c r="H41" i="13"/>
  <c r="F41" i="13"/>
  <c r="L40" i="13"/>
  <c r="J40" i="13"/>
  <c r="H40" i="13"/>
  <c r="F40" i="13"/>
  <c r="L39" i="13"/>
  <c r="J39" i="13"/>
  <c r="H39" i="13"/>
  <c r="F39" i="13"/>
  <c r="L38" i="13"/>
  <c r="J38" i="13"/>
  <c r="H38" i="13"/>
  <c r="F38" i="13"/>
  <c r="L37" i="13"/>
  <c r="J37" i="13"/>
  <c r="H37" i="13"/>
  <c r="F37" i="13"/>
  <c r="L36" i="13"/>
  <c r="J36" i="13"/>
  <c r="H36" i="13"/>
  <c r="F36" i="13"/>
  <c r="L35" i="13"/>
  <c r="J35" i="13"/>
  <c r="H35" i="13"/>
  <c r="F35" i="13"/>
  <c r="L34" i="13"/>
  <c r="J34" i="13"/>
  <c r="H34" i="13"/>
  <c r="F34" i="13"/>
  <c r="L33" i="13"/>
  <c r="J33" i="13"/>
  <c r="H33" i="13"/>
  <c r="F33" i="13"/>
  <c r="L32" i="13"/>
  <c r="J32" i="13"/>
  <c r="H32" i="13"/>
  <c r="F32" i="13"/>
  <c r="L31" i="13"/>
  <c r="J31" i="13"/>
  <c r="H31" i="13"/>
  <c r="F31" i="13"/>
  <c r="L30" i="13"/>
  <c r="J30" i="13"/>
  <c r="H30" i="13"/>
  <c r="F30" i="13"/>
  <c r="L29" i="13"/>
  <c r="J29" i="13"/>
  <c r="H29" i="13"/>
  <c r="F29" i="13"/>
  <c r="L28" i="13"/>
  <c r="J28" i="13"/>
  <c r="H28" i="13"/>
  <c r="F28" i="13"/>
  <c r="L27" i="13"/>
  <c r="J27" i="13"/>
  <c r="H27" i="13"/>
  <c r="F27" i="13"/>
  <c r="L26" i="13"/>
  <c r="J26" i="13"/>
  <c r="H26" i="13"/>
  <c r="F26" i="13"/>
  <c r="L25" i="13"/>
  <c r="J25" i="13"/>
  <c r="H25" i="13"/>
  <c r="F25" i="13"/>
  <c r="L24" i="13"/>
  <c r="J24" i="13"/>
  <c r="H24" i="13"/>
  <c r="F24" i="13"/>
  <c r="L23" i="13"/>
  <c r="J23" i="13"/>
  <c r="H23" i="13"/>
  <c r="F23" i="13"/>
  <c r="L22" i="13"/>
  <c r="J22" i="13"/>
  <c r="H22" i="13"/>
  <c r="F22" i="13"/>
  <c r="L21" i="13"/>
  <c r="J21" i="13"/>
  <c r="H21" i="13"/>
  <c r="F21" i="13"/>
  <c r="L20" i="13"/>
  <c r="J20" i="13"/>
  <c r="H20" i="13"/>
  <c r="F20" i="13"/>
  <c r="L19" i="13"/>
  <c r="J19" i="13"/>
  <c r="H19" i="13"/>
  <c r="F19" i="13"/>
  <c r="L18" i="13"/>
  <c r="J18" i="13"/>
  <c r="H18" i="13"/>
  <c r="F18" i="13"/>
  <c r="L17" i="13"/>
  <c r="J17" i="13"/>
  <c r="H17" i="13"/>
  <c r="F17" i="13"/>
  <c r="L16" i="13"/>
  <c r="J16" i="13"/>
  <c r="H16" i="13"/>
  <c r="F16" i="13"/>
  <c r="L15" i="13"/>
  <c r="J15" i="13"/>
  <c r="H15" i="13"/>
  <c r="F15" i="13"/>
  <c r="L14" i="13"/>
  <c r="J14" i="13"/>
  <c r="H14" i="13"/>
  <c r="F14" i="13"/>
  <c r="L13" i="13"/>
  <c r="J13" i="13"/>
  <c r="H13" i="13"/>
  <c r="F13" i="13"/>
  <c r="L12" i="13"/>
  <c r="J12" i="13"/>
  <c r="H12" i="13"/>
  <c r="F12" i="13"/>
  <c r="L11" i="13"/>
  <c r="J11" i="13"/>
  <c r="H11" i="13"/>
  <c r="F11" i="13"/>
  <c r="L10" i="13"/>
  <c r="J10" i="13"/>
  <c r="H10" i="13"/>
  <c r="F10" i="13"/>
  <c r="L9" i="13"/>
  <c r="J9" i="13"/>
  <c r="H9" i="13"/>
  <c r="F9" i="13"/>
  <c r="K45" i="13"/>
  <c r="I45" i="13"/>
  <c r="L44" i="12"/>
  <c r="J44" i="12"/>
  <c r="H44" i="12"/>
  <c r="F44" i="12"/>
  <c r="L43" i="12"/>
  <c r="J43" i="12"/>
  <c r="H43" i="12"/>
  <c r="F43" i="12"/>
  <c r="L42" i="12"/>
  <c r="J42" i="12"/>
  <c r="H42" i="12"/>
  <c r="F42" i="12"/>
  <c r="L41" i="12"/>
  <c r="J41" i="12"/>
  <c r="H41" i="12"/>
  <c r="F41" i="12"/>
  <c r="L40" i="12"/>
  <c r="J40" i="12"/>
  <c r="H40" i="12"/>
  <c r="F40" i="12"/>
  <c r="L39" i="12"/>
  <c r="J39" i="12"/>
  <c r="H39" i="12"/>
  <c r="F39" i="12"/>
  <c r="L38" i="12"/>
  <c r="J38" i="12"/>
  <c r="H38" i="12"/>
  <c r="F38" i="12"/>
  <c r="L37" i="12"/>
  <c r="J37" i="12"/>
  <c r="H37" i="12"/>
  <c r="F37" i="12"/>
  <c r="L36" i="12"/>
  <c r="J36" i="12"/>
  <c r="H36" i="12"/>
  <c r="F36" i="12"/>
  <c r="L35" i="12"/>
  <c r="J35" i="12"/>
  <c r="H35" i="12"/>
  <c r="F35" i="12"/>
  <c r="L34" i="12"/>
  <c r="J34" i="12"/>
  <c r="H34" i="12"/>
  <c r="F34" i="12"/>
  <c r="L33" i="12"/>
  <c r="J33" i="12"/>
  <c r="H33" i="12"/>
  <c r="F33" i="12"/>
  <c r="L32" i="12"/>
  <c r="J32" i="12"/>
  <c r="H32" i="12"/>
  <c r="F32" i="12"/>
  <c r="L31" i="12"/>
  <c r="J31" i="12"/>
  <c r="H31" i="12"/>
  <c r="F31" i="12"/>
  <c r="L30" i="12"/>
  <c r="J30" i="12"/>
  <c r="H30" i="12"/>
  <c r="F30" i="12"/>
  <c r="L29" i="12"/>
  <c r="J29" i="12"/>
  <c r="H29" i="12"/>
  <c r="F29" i="12"/>
  <c r="L28" i="12"/>
  <c r="J28" i="12"/>
  <c r="H28" i="12"/>
  <c r="F28" i="12"/>
  <c r="L27" i="12"/>
  <c r="J27" i="12"/>
  <c r="H27" i="12"/>
  <c r="F27" i="12"/>
  <c r="L26" i="12"/>
  <c r="J26" i="12"/>
  <c r="H26" i="12"/>
  <c r="F26" i="12"/>
  <c r="L25" i="12"/>
  <c r="J25" i="12"/>
  <c r="H25" i="12"/>
  <c r="F25" i="12"/>
  <c r="L24" i="12"/>
  <c r="J24" i="12"/>
  <c r="H24" i="12"/>
  <c r="F24" i="12"/>
  <c r="L23" i="12"/>
  <c r="J23" i="12"/>
  <c r="H23" i="12"/>
  <c r="F23" i="12"/>
  <c r="L22" i="12"/>
  <c r="J22" i="12"/>
  <c r="H22" i="12"/>
  <c r="F22" i="12"/>
  <c r="L21" i="12"/>
  <c r="J21" i="12"/>
  <c r="H21" i="12"/>
  <c r="F21" i="12"/>
  <c r="L20" i="12"/>
  <c r="J20" i="12"/>
  <c r="H20" i="12"/>
  <c r="F20" i="12"/>
  <c r="L19" i="12"/>
  <c r="J19" i="12"/>
  <c r="H19" i="12"/>
  <c r="F19" i="12"/>
  <c r="L18" i="12"/>
  <c r="J18" i="12"/>
  <c r="H18" i="12"/>
  <c r="F18" i="12"/>
  <c r="L17" i="12"/>
  <c r="J17" i="12"/>
  <c r="H17" i="12"/>
  <c r="F17" i="12"/>
  <c r="L16" i="12"/>
  <c r="J16" i="12"/>
  <c r="H16" i="12"/>
  <c r="F16" i="12"/>
  <c r="L15" i="12"/>
  <c r="J15" i="12"/>
  <c r="H15" i="12"/>
  <c r="F15" i="12"/>
  <c r="L14" i="12"/>
  <c r="J14" i="12"/>
  <c r="H14" i="12"/>
  <c r="F14" i="12"/>
  <c r="L13" i="12"/>
  <c r="J13" i="12"/>
  <c r="H13" i="12"/>
  <c r="F13" i="12"/>
  <c r="L12" i="12"/>
  <c r="J12" i="12"/>
  <c r="H12" i="12"/>
  <c r="F12" i="12"/>
  <c r="L11" i="12"/>
  <c r="J11" i="12"/>
  <c r="H11" i="12"/>
  <c r="F11" i="12"/>
  <c r="L10" i="12"/>
  <c r="J10" i="12"/>
  <c r="H10" i="12"/>
  <c r="F10" i="12"/>
  <c r="L9" i="12"/>
  <c r="J9" i="12"/>
  <c r="H9" i="12"/>
  <c r="F9" i="12"/>
  <c r="K45" i="12"/>
  <c r="I45" i="12"/>
  <c r="G45" i="12"/>
  <c r="E45" i="12"/>
  <c r="F8" i="11"/>
  <c r="L44" i="11"/>
  <c r="J44" i="11"/>
  <c r="H44" i="11"/>
  <c r="F44" i="11"/>
  <c r="L43" i="11"/>
  <c r="J43" i="11"/>
  <c r="H43" i="11"/>
  <c r="F43" i="11"/>
  <c r="L42" i="11"/>
  <c r="J42" i="11"/>
  <c r="H42" i="11"/>
  <c r="F42" i="11"/>
  <c r="L41" i="11"/>
  <c r="J41" i="11"/>
  <c r="H41" i="11"/>
  <c r="F41" i="11"/>
  <c r="L40" i="11"/>
  <c r="J40" i="11"/>
  <c r="H40" i="11"/>
  <c r="F40" i="11"/>
  <c r="L39" i="11"/>
  <c r="J39" i="11"/>
  <c r="H39" i="11"/>
  <c r="F39" i="11"/>
  <c r="L38" i="11"/>
  <c r="J38" i="11"/>
  <c r="H38" i="11"/>
  <c r="F38" i="11"/>
  <c r="L37" i="11"/>
  <c r="J37" i="11"/>
  <c r="H37" i="11"/>
  <c r="F37" i="11"/>
  <c r="L36" i="11"/>
  <c r="J36" i="11"/>
  <c r="H36" i="11"/>
  <c r="F36" i="11"/>
  <c r="L35" i="11"/>
  <c r="J35" i="11"/>
  <c r="H35" i="11"/>
  <c r="F35" i="11"/>
  <c r="L34" i="11"/>
  <c r="J34" i="11"/>
  <c r="H34" i="11"/>
  <c r="F34" i="11"/>
  <c r="L33" i="11"/>
  <c r="J33" i="11"/>
  <c r="H33" i="11"/>
  <c r="F33" i="11"/>
  <c r="L32" i="11"/>
  <c r="J32" i="11"/>
  <c r="H32" i="11"/>
  <c r="F32" i="11"/>
  <c r="L31" i="11"/>
  <c r="J31" i="11"/>
  <c r="H31" i="11"/>
  <c r="F31" i="11"/>
  <c r="L30" i="11"/>
  <c r="J30" i="11"/>
  <c r="H30" i="11"/>
  <c r="F30" i="11"/>
  <c r="L29" i="11"/>
  <c r="J29" i="11"/>
  <c r="H29" i="11"/>
  <c r="F29" i="11"/>
  <c r="L28" i="11"/>
  <c r="J28" i="11"/>
  <c r="H28" i="11"/>
  <c r="F28" i="11"/>
  <c r="L27" i="11"/>
  <c r="J27" i="11"/>
  <c r="H27" i="11"/>
  <c r="F27" i="11"/>
  <c r="L26" i="11"/>
  <c r="J26" i="11"/>
  <c r="H26" i="11"/>
  <c r="F26" i="11"/>
  <c r="L25" i="11"/>
  <c r="J25" i="11"/>
  <c r="H25" i="11"/>
  <c r="F25" i="11"/>
  <c r="L24" i="11"/>
  <c r="J24" i="11"/>
  <c r="H24" i="11"/>
  <c r="F24" i="11"/>
  <c r="L23" i="11"/>
  <c r="J23" i="11"/>
  <c r="H23" i="11"/>
  <c r="F23" i="11"/>
  <c r="L22" i="11"/>
  <c r="J22" i="11"/>
  <c r="H22" i="11"/>
  <c r="F22" i="11"/>
  <c r="L21" i="11"/>
  <c r="J21" i="11"/>
  <c r="H21" i="11"/>
  <c r="F21" i="11"/>
  <c r="L20" i="11"/>
  <c r="J20" i="11"/>
  <c r="H20" i="11"/>
  <c r="F20" i="11"/>
  <c r="L19" i="11"/>
  <c r="J19" i="11"/>
  <c r="H19" i="11"/>
  <c r="F19" i="11"/>
  <c r="L18" i="11"/>
  <c r="J18" i="11"/>
  <c r="H18" i="11"/>
  <c r="F18" i="11"/>
  <c r="L17" i="11"/>
  <c r="J17" i="11"/>
  <c r="H17" i="11"/>
  <c r="F17" i="11"/>
  <c r="L16" i="11"/>
  <c r="J16" i="11"/>
  <c r="H16" i="11"/>
  <c r="F16" i="11"/>
  <c r="L15" i="11"/>
  <c r="J15" i="11"/>
  <c r="H15" i="11"/>
  <c r="F15" i="11"/>
  <c r="L14" i="11"/>
  <c r="J14" i="11"/>
  <c r="H14" i="11"/>
  <c r="F14" i="11"/>
  <c r="L13" i="11"/>
  <c r="J13" i="11"/>
  <c r="H13" i="11"/>
  <c r="F13" i="11"/>
  <c r="L12" i="11"/>
  <c r="J12" i="11"/>
  <c r="H12" i="11"/>
  <c r="F12" i="11"/>
  <c r="L11" i="11"/>
  <c r="J11" i="11"/>
  <c r="H11" i="11"/>
  <c r="F11" i="11"/>
  <c r="L10" i="11"/>
  <c r="J10" i="11"/>
  <c r="H10" i="11"/>
  <c r="F10" i="11"/>
  <c r="L9" i="11"/>
  <c r="J9" i="11"/>
  <c r="H9" i="11"/>
  <c r="F9" i="11"/>
  <c r="E45" i="11" s="1"/>
  <c r="L8" i="11"/>
  <c r="K45" i="11" s="1"/>
  <c r="K47" i="11" s="1"/>
  <c r="K46" i="11" s="1"/>
  <c r="J8" i="11"/>
  <c r="H8" i="11"/>
  <c r="G45" i="11"/>
  <c r="M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8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7" i="1"/>
  <c r="G7" i="1"/>
  <c r="G40" i="1"/>
  <c r="G41" i="1"/>
  <c r="G42" i="1"/>
  <c r="G43" i="1"/>
  <c r="G44" i="1"/>
  <c r="G30" i="1"/>
  <c r="G31" i="1"/>
  <c r="G32" i="1"/>
  <c r="G33" i="1"/>
  <c r="G34" i="1"/>
  <c r="G35" i="1"/>
  <c r="G36" i="1"/>
  <c r="G37" i="1"/>
  <c r="G38" i="1"/>
  <c r="G39" i="1"/>
  <c r="G18" i="1"/>
  <c r="G19" i="1"/>
  <c r="G20" i="1"/>
  <c r="G21" i="1"/>
  <c r="G22" i="1"/>
  <c r="G23" i="1"/>
  <c r="G24" i="1"/>
  <c r="G25" i="1"/>
  <c r="G26" i="1"/>
  <c r="G27" i="1"/>
  <c r="G28" i="1"/>
  <c r="G29" i="1"/>
  <c r="G13" i="1"/>
  <c r="G14" i="1"/>
  <c r="G15" i="1"/>
  <c r="G16" i="1"/>
  <c r="G17" i="1"/>
  <c r="G8" i="1"/>
  <c r="G9" i="1"/>
  <c r="G10" i="1"/>
  <c r="G11" i="1"/>
  <c r="G12" i="1"/>
  <c r="I45" i="11" l="1"/>
  <c r="G46" i="15"/>
  <c r="E46" i="15"/>
  <c r="K49" i="15"/>
  <c r="K50" i="15" s="1"/>
  <c r="K48" i="15"/>
  <c r="K47" i="15" s="1"/>
  <c r="G46" i="14"/>
  <c r="K49" i="14"/>
  <c r="K50" i="14" s="1"/>
  <c r="K48" i="14"/>
  <c r="K47" i="14" s="1"/>
  <c r="E45" i="13"/>
  <c r="G45" i="13"/>
  <c r="K48" i="13"/>
  <c r="K49" i="13" s="1"/>
  <c r="K47" i="13"/>
  <c r="K46" i="13" s="1"/>
  <c r="K48" i="12"/>
  <c r="K49" i="12" s="1"/>
  <c r="K47" i="12"/>
  <c r="K46" i="12" s="1"/>
  <c r="K48" i="11"/>
  <c r="K49" i="11" s="1"/>
  <c r="J45" i="1"/>
  <c r="H45" i="1"/>
  <c r="L45" i="1"/>
  <c r="F45" i="1"/>
  <c r="L48" i="1" l="1"/>
  <c r="L49" i="1" s="1"/>
  <c r="L46" i="1"/>
  <c r="L47" i="1" s="1"/>
</calcChain>
</file>

<file path=xl/sharedStrings.xml><?xml version="1.0" encoding="utf-8"?>
<sst xmlns="http://schemas.openxmlformats.org/spreadsheetml/2006/main" count="401" uniqueCount="61">
  <si>
    <t>*Activități conform art. 15 alin  7 din Ordonanţa Guvernului nr. 42/2004, aprobată cu modificări şi completări prin Legea nr. 215/2004, cu modificările şi completările ulterioare</t>
  </si>
  <si>
    <t>*Inspecţia animalelor şi a exploataţiilor nonprofesionale</t>
  </si>
  <si>
    <t>Examinarea clinică a animalelor pentru suspiciunea bolilor majore, dispusă conform legislației specifice:</t>
  </si>
  <si>
    <t>a) bovine</t>
  </si>
  <si>
    <t>b) ecvide</t>
  </si>
  <si>
    <t>c) ovine, caprine</t>
  </si>
  <si>
    <t>d) suine</t>
  </si>
  <si>
    <t>e) carnasiere</t>
  </si>
  <si>
    <t>f) păsări</t>
  </si>
  <si>
    <t>g) albine, viermi de mătase etc.</t>
  </si>
  <si>
    <t>Recoltări de probe de sânge pentru examene de laborator (serologice, hematologice, biochimice, virusologice, parazitologice etc.):</t>
  </si>
  <si>
    <t>a) animale mari</t>
  </si>
  <si>
    <t>b) animale mici și mijlocii, cu excepția suinelor</t>
  </si>
  <si>
    <t>c) suine</t>
  </si>
  <si>
    <t>d) suine cu semne clinice ce pot fi atribuite și pestei porcine clasice</t>
  </si>
  <si>
    <t>e) păsări</t>
  </si>
  <si>
    <t>f) alte specii</t>
  </si>
  <si>
    <t>Recoltarea probelor de organe, țesuturi și a altor probe pentru analize de laborator, efectuarea de necropsii, pentru diagnosticul bolilor, altele decât encefalopatiile spongiforme transmisibile și pesta porcină clasică:</t>
  </si>
  <si>
    <t>a) la animale mari</t>
  </si>
  <si>
    <t>b) la animale mici și mijlocii</t>
  </si>
  <si>
    <t>c) la păsări</t>
  </si>
  <si>
    <t>d) alte probe, inclusiv coprologice</t>
  </si>
  <si>
    <t>Recoltarea probelor pentru diagnosticul encefalopatiilor spongiforme transmisibile și recoltarea probelor de organe, țesuturi pentru analize de laborator, efectuarea de necropsii, în vederea diagnosticului pestei porcine clasice la:</t>
  </si>
  <si>
    <t>b) animale mici și mijlocii</t>
  </si>
  <si>
    <t>c) porci domestici</t>
  </si>
  <si>
    <t>Activități de depistare prin examen alergic</t>
  </si>
  <si>
    <t>a) tuberculinare test unic</t>
  </si>
  <si>
    <t>b) TCS</t>
  </si>
  <si>
    <t>c) maleinare</t>
  </si>
  <si>
    <t>d) paratuberculinare</t>
  </si>
  <si>
    <t>Recoltare probe sanitație, apă, furaje</t>
  </si>
  <si>
    <t>Activități imunoprofilactice:</t>
  </si>
  <si>
    <t>b) ovine, caprine</t>
  </si>
  <si>
    <t>d) carnasiere</t>
  </si>
  <si>
    <t>e) păsări - oculoconjunctival</t>
  </si>
  <si>
    <t>f) păsări injectabil</t>
  </si>
  <si>
    <t>Lucrări de decontaminare, dezinfecție, dezinsecție, deratizare și de necesitate:</t>
  </si>
  <si>
    <t>a) în unități zootehnice, de industrie alimentară, la gospodăriile populației</t>
  </si>
  <si>
    <t>b) în camere de incubație, viermi de mătase etc.</t>
  </si>
  <si>
    <t>Manopera privind identificarea și înregistrarea animalelor, a mișcărilor și a evenimentelor suferite de acestea, corectarea eventualelor erori:</t>
  </si>
  <si>
    <t>b) ovine, caprine - 2 crotalii</t>
  </si>
  <si>
    <t>LOT 1 CSVA Bacia– Lot 1</t>
  </si>
  <si>
    <t>TOTAL GENERAL 1 AN</t>
  </si>
  <si>
    <t xml:space="preserve">TOTAL GENERAL 4 ANI FARA TVA </t>
  </si>
  <si>
    <t xml:space="preserve">TOTAL GENERAL 4 ANI CU TVA </t>
  </si>
  <si>
    <t xml:space="preserve">LOT 2 CSVA BAIA DE CRIS </t>
  </si>
  <si>
    <t>LOT 3 CSVA DENSUS</t>
  </si>
  <si>
    <t>LOT 4 CSVA LAPUGIU</t>
  </si>
  <si>
    <t>LOT 5 CSVA LUNCA CERNII</t>
  </si>
  <si>
    <t>LOT 6 CSVA PETROSANI</t>
  </si>
  <si>
    <t>Anexa 1</t>
  </si>
  <si>
    <t xml:space="preserve">Anexa 1 </t>
  </si>
  <si>
    <t>estimativ an             2020</t>
  </si>
  <si>
    <t>TOTAL 1 AN +2+3+4</t>
  </si>
  <si>
    <t>estimativ an             2021</t>
  </si>
  <si>
    <t>estimativ an             2022</t>
  </si>
  <si>
    <t>estimativ an             2023</t>
  </si>
  <si>
    <t>TVA/an</t>
  </si>
  <si>
    <t>Actiuni</t>
  </si>
  <si>
    <t>Valoare</t>
  </si>
  <si>
    <t>P/U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</si>
</sst>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0.5"/>
      <color rgb="FF333333"/>
      <name val="Calibri"/>
      <family val="2"/>
      <scheme val="minor"/>
    </font>
    <font>
      <sz val="10.5"/>
      <color rgb="FF333333"/>
      <name val="Calibri"/>
      <family val="2"/>
      <scheme val="minor"/>
    </font>
    <font>
      <b/>
      <sz val="10.5"/>
      <color rgb="FF333333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rebuchet MS"/>
      <family val="2"/>
    </font>
    <font>
      <sz val="12"/>
      <color rgb="FF000000"/>
      <name val="Trebuchet MS"/>
      <family val="2"/>
    </font>
    <font>
      <sz val="12"/>
      <color rgb="FF333333"/>
      <name val="Trebuchet MS"/>
      <family val="2"/>
    </font>
    <font>
      <sz val="11"/>
      <color rgb="FF000000"/>
      <name val="Trebuchet MS"/>
      <family val="2"/>
    </font>
    <font>
      <sz val="11"/>
      <color rgb="FF333333"/>
      <name val="Trebuchet MS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Trebuchet MS"/>
      <family val="2"/>
    </font>
    <font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333333"/>
      </right>
      <top style="medium">
        <color rgb="FF000000"/>
      </top>
      <bottom/>
      <diagonal/>
    </border>
    <border>
      <left style="medium">
        <color rgb="FF000000"/>
      </left>
      <right style="medium">
        <color rgb="FF333333"/>
      </right>
      <top/>
      <bottom/>
      <diagonal/>
    </border>
    <border>
      <left style="medium">
        <color rgb="FF000000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333333"/>
      </top>
      <bottom/>
      <diagonal/>
    </border>
    <border>
      <left style="medium">
        <color rgb="FF000000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 style="medium">
        <color rgb="FF000000"/>
      </top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333333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9" fillId="0" borderId="0"/>
  </cellStyleXfs>
  <cellXfs count="13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10" fillId="4" borderId="1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3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/>
    </xf>
    <xf numFmtId="2" fontId="20" fillId="0" borderId="33" xfId="2" applyNumberFormat="1" applyFont="1" applyBorder="1" applyAlignment="1">
      <alignment horizontal="center" wrapText="1"/>
    </xf>
    <xf numFmtId="1" fontId="20" fillId="0" borderId="33" xfId="2" applyNumberFormat="1" applyFont="1" applyBorder="1" applyAlignment="1">
      <alignment horizontal="center" wrapText="1"/>
    </xf>
    <xf numFmtId="2" fontId="20" fillId="0" borderId="33" xfId="2" applyNumberFormat="1" applyFont="1" applyBorder="1" applyAlignment="1">
      <alignment wrapText="1"/>
    </xf>
    <xf numFmtId="0" fontId="7" fillId="0" borderId="23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2" fontId="20" fillId="0" borderId="36" xfId="2" applyNumberFormat="1" applyFont="1" applyBorder="1" applyAlignment="1">
      <alignment wrapText="1"/>
    </xf>
    <xf numFmtId="2" fontId="20" fillId="0" borderId="36" xfId="2" applyNumberFormat="1" applyFont="1" applyBorder="1" applyAlignment="1">
      <alignment horizontal="center" wrapText="1"/>
    </xf>
    <xf numFmtId="1" fontId="20" fillId="0" borderId="36" xfId="2" applyNumberFormat="1" applyFont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28" xfId="1" applyBorder="1" applyAlignment="1">
      <alignment horizontal="center" vertical="center" wrapText="1"/>
    </xf>
    <xf numFmtId="0" fontId="6" fillId="0" borderId="26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6" fillId="0" borderId="46" xfId="1" applyBorder="1" applyAlignment="1">
      <alignment horizontal="center" vertical="center" wrapText="1"/>
    </xf>
    <xf numFmtId="0" fontId="6" fillId="0" borderId="47" xfId="1" applyBorder="1" applyAlignment="1">
      <alignment horizontal="center" vertical="center" wrapText="1"/>
    </xf>
    <xf numFmtId="0" fontId="6" fillId="0" borderId="48" xfId="1" applyBorder="1" applyAlignment="1">
      <alignment horizontal="center" vertical="center" wrapText="1"/>
    </xf>
    <xf numFmtId="0" fontId="6" fillId="0" borderId="49" xfId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ge5.ro/Gratuit/gu3doojq/legea-nr-215-2004-pentru-aprobarea-ordonantei-guvernului-nr-42-2004-privind-organizarea-activitatii-veterinare?d=2020-07-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ege5.ro/Gratuit/gu3doojq/legea-nr-215-2004-pentru-aprobarea-ordonantei-guvernului-nr-42-2004-privind-organizarea-activitatii-veterinare?d=2020-07-2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ege5.ro/Gratuit/gu3doojq/legea-nr-215-2004-pentru-aprobarea-ordonantei-guvernului-nr-42-2004-privind-organizarea-activitatii-veterinare?d=2020-07-26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lege5.ro/Gratuit/gu3doojq/legea-nr-215-2004-pentru-aprobarea-ordonantei-guvernului-nr-42-2004-privind-organizarea-activitatii-veterinare?d=2020-07-2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lege5.ro/Gratuit/gu3doojq/legea-nr-215-2004-pentru-aprobarea-ordonantei-guvernului-nr-42-2004-privind-organizarea-activitatii-veterinare?d=2020-07-26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lege5.ro/Gratuit/gu3doojq/legea-nr-215-2004-pentru-aprobarea-ordonantei-guvernului-nr-42-2004-privind-organizarea-activitatii-veterinare?d=2020-07-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B42" workbookViewId="0">
      <selection activeCell="O56" sqref="O56"/>
    </sheetView>
  </sheetViews>
  <sheetFormatPr defaultRowHeight="15" x14ac:dyDescent="0.25"/>
  <cols>
    <col min="1" max="1" width="9.140625" hidden="1" customWidth="1"/>
    <col min="2" max="2" width="5.42578125" customWidth="1"/>
    <col min="3" max="3" width="27.140625" customWidth="1"/>
    <col min="4" max="4" width="15.28515625" customWidth="1"/>
    <col min="5" max="5" width="10.85546875" customWidth="1"/>
    <col min="6" max="6" width="8.85546875" customWidth="1"/>
    <col min="7" max="7" width="9" customWidth="1"/>
    <col min="8" max="8" width="8.140625" customWidth="1"/>
    <col min="9" max="9" width="8" customWidth="1"/>
    <col min="10" max="10" width="9.28515625" customWidth="1"/>
    <col min="11" max="11" width="8.7109375" customWidth="1"/>
    <col min="12" max="12" width="9.7109375" customWidth="1"/>
    <col min="13" max="13" width="11.42578125" customWidth="1"/>
  </cols>
  <sheetData>
    <row r="1" spans="2:13" ht="45" customHeight="1" x14ac:dyDescent="0.35">
      <c r="B1" s="19" t="s">
        <v>50</v>
      </c>
      <c r="C1" s="18" t="s">
        <v>41</v>
      </c>
    </row>
    <row r="2" spans="2:13" ht="45" customHeight="1" x14ac:dyDescent="0.35">
      <c r="B2" s="19"/>
      <c r="C2" s="18"/>
    </row>
    <row r="3" spans="2:13" ht="45" customHeight="1" x14ac:dyDescent="0.3">
      <c r="B3" s="55">
        <v>0</v>
      </c>
      <c r="C3" s="55">
        <v>1</v>
      </c>
      <c r="D3" s="55">
        <v>2</v>
      </c>
      <c r="E3" s="55">
        <v>3</v>
      </c>
      <c r="F3" s="78">
        <v>4</v>
      </c>
      <c r="G3" s="78"/>
      <c r="H3" s="78">
        <v>5</v>
      </c>
      <c r="I3" s="78"/>
      <c r="J3" s="78">
        <v>6</v>
      </c>
      <c r="K3" s="78"/>
      <c r="L3" s="78">
        <v>7</v>
      </c>
      <c r="M3" s="78"/>
    </row>
    <row r="4" spans="2:13" ht="16.5" customHeight="1" x14ac:dyDescent="0.25">
      <c r="B4" s="75"/>
      <c r="C4" s="75"/>
      <c r="D4" s="75"/>
      <c r="E4" s="75"/>
      <c r="F4" s="79" t="s">
        <v>52</v>
      </c>
      <c r="G4" s="79"/>
      <c r="H4" s="79" t="s">
        <v>54</v>
      </c>
      <c r="I4" s="79"/>
      <c r="J4" s="79" t="s">
        <v>55</v>
      </c>
      <c r="K4" s="79"/>
      <c r="L4" s="79" t="s">
        <v>56</v>
      </c>
      <c r="M4" s="79"/>
    </row>
    <row r="5" spans="2:13" ht="15.75" customHeight="1" thickBot="1" x14ac:dyDescent="0.3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2:13" ht="15.75" customHeight="1" thickBot="1" x14ac:dyDescent="0.3">
      <c r="B6" s="76" t="s">
        <v>58</v>
      </c>
      <c r="C6" s="77"/>
      <c r="D6" s="77"/>
      <c r="E6" s="58" t="s">
        <v>60</v>
      </c>
      <c r="F6" s="59" t="s">
        <v>58</v>
      </c>
      <c r="G6" s="60" t="s">
        <v>59</v>
      </c>
      <c r="H6" s="59" t="s">
        <v>58</v>
      </c>
      <c r="I6" s="60" t="s">
        <v>59</v>
      </c>
      <c r="J6" s="59" t="s">
        <v>58</v>
      </c>
      <c r="K6" s="60" t="s">
        <v>59</v>
      </c>
      <c r="L6" s="59" t="s">
        <v>58</v>
      </c>
      <c r="M6" s="60" t="s">
        <v>59</v>
      </c>
    </row>
    <row r="7" spans="2:13" ht="78.75" customHeight="1" thickBot="1" x14ac:dyDescent="0.3">
      <c r="B7" s="2">
        <v>1</v>
      </c>
      <c r="C7" s="95" t="s">
        <v>0</v>
      </c>
      <c r="D7" s="96"/>
      <c r="E7" s="56">
        <v>12</v>
      </c>
      <c r="F7" s="56">
        <v>10000</v>
      </c>
      <c r="G7" s="56">
        <f>SUM(E7*F7)</f>
        <v>120000</v>
      </c>
      <c r="H7" s="56">
        <v>10000</v>
      </c>
      <c r="I7" s="56">
        <f>SUM(E7*H7)</f>
        <v>120000</v>
      </c>
      <c r="J7" s="56">
        <v>100000</v>
      </c>
      <c r="K7" s="56">
        <f>SUM(J7*E7)</f>
        <v>1200000</v>
      </c>
      <c r="L7" s="56">
        <v>10000</v>
      </c>
      <c r="M7" s="57">
        <f>SUM(L7*E7)</f>
        <v>120000</v>
      </c>
    </row>
    <row r="8" spans="2:13" ht="27.75" customHeight="1" thickBot="1" x14ac:dyDescent="0.4">
      <c r="B8" s="2">
        <v>2</v>
      </c>
      <c r="C8" s="100" t="s">
        <v>1</v>
      </c>
      <c r="D8" s="101"/>
      <c r="E8" s="30">
        <v>26</v>
      </c>
      <c r="F8" s="33">
        <v>64</v>
      </c>
      <c r="G8" s="30">
        <f t="shared" ref="G8:G44" si="0">SUM(E8*F8)</f>
        <v>1664</v>
      </c>
      <c r="H8" s="47">
        <v>64</v>
      </c>
      <c r="I8" s="30">
        <f t="shared" ref="I8:I44" si="1">SUM(E8*H8)</f>
        <v>1664</v>
      </c>
      <c r="J8" s="47">
        <v>64</v>
      </c>
      <c r="K8" s="30">
        <f t="shared" ref="K8:K44" si="2">SUM(J8*E8)</f>
        <v>1664</v>
      </c>
      <c r="L8" s="47">
        <v>64</v>
      </c>
      <c r="M8" s="31">
        <f>SUM(L8*E8)</f>
        <v>1664</v>
      </c>
    </row>
    <row r="9" spans="2:13" ht="18.75" thickBot="1" x14ac:dyDescent="0.4">
      <c r="B9" s="102">
        <v>3</v>
      </c>
      <c r="C9" s="98" t="s">
        <v>2</v>
      </c>
      <c r="D9" s="3" t="s">
        <v>3</v>
      </c>
      <c r="E9" s="6">
        <v>2.6</v>
      </c>
      <c r="F9" s="34">
        <v>0</v>
      </c>
      <c r="G9" s="30">
        <f t="shared" si="0"/>
        <v>0</v>
      </c>
      <c r="H9" s="48">
        <v>0</v>
      </c>
      <c r="I9" s="30">
        <f t="shared" si="1"/>
        <v>0</v>
      </c>
      <c r="J9" s="48">
        <v>0</v>
      </c>
      <c r="K9" s="30">
        <f t="shared" si="2"/>
        <v>0</v>
      </c>
      <c r="L9" s="48">
        <v>0</v>
      </c>
      <c r="M9" s="31">
        <f t="shared" ref="M9:M44" si="3">SUM(L9*E9)</f>
        <v>0</v>
      </c>
    </row>
    <row r="10" spans="2:13" ht="18.75" thickBot="1" x14ac:dyDescent="0.4">
      <c r="B10" s="103"/>
      <c r="C10" s="93"/>
      <c r="D10" s="3" t="s">
        <v>4</v>
      </c>
      <c r="E10" s="6">
        <v>2.6</v>
      </c>
      <c r="F10" s="35">
        <v>2</v>
      </c>
      <c r="G10" s="30">
        <f t="shared" si="0"/>
        <v>5.2</v>
      </c>
      <c r="H10" s="49">
        <v>2</v>
      </c>
      <c r="I10" s="30">
        <f t="shared" si="1"/>
        <v>5.2</v>
      </c>
      <c r="J10" s="49">
        <v>2</v>
      </c>
      <c r="K10" s="30">
        <f t="shared" si="2"/>
        <v>5.2</v>
      </c>
      <c r="L10" s="49">
        <v>2</v>
      </c>
      <c r="M10" s="31">
        <f t="shared" si="3"/>
        <v>5.2</v>
      </c>
    </row>
    <row r="11" spans="2:13" ht="18.75" thickBot="1" x14ac:dyDescent="0.4">
      <c r="B11" s="103"/>
      <c r="C11" s="93"/>
      <c r="D11" s="3" t="s">
        <v>5</v>
      </c>
      <c r="E11" s="6">
        <v>1.3</v>
      </c>
      <c r="F11" s="35">
        <v>50</v>
      </c>
      <c r="G11" s="30">
        <f t="shared" si="0"/>
        <v>65</v>
      </c>
      <c r="H11" s="49">
        <v>50</v>
      </c>
      <c r="I11" s="30">
        <f t="shared" si="1"/>
        <v>65</v>
      </c>
      <c r="J11" s="49">
        <v>50</v>
      </c>
      <c r="K11" s="30">
        <f t="shared" si="2"/>
        <v>65</v>
      </c>
      <c r="L11" s="49">
        <v>50</v>
      </c>
      <c r="M11" s="31">
        <f t="shared" si="3"/>
        <v>65</v>
      </c>
    </row>
    <row r="12" spans="2:13" ht="18.75" thickBot="1" x14ac:dyDescent="0.4">
      <c r="B12" s="103"/>
      <c r="C12" s="93"/>
      <c r="D12" s="3" t="s">
        <v>6</v>
      </c>
      <c r="E12" s="6">
        <v>3.25</v>
      </c>
      <c r="F12" s="35">
        <v>100</v>
      </c>
      <c r="G12" s="30">
        <f t="shared" si="0"/>
        <v>325</v>
      </c>
      <c r="H12" s="49">
        <v>100</v>
      </c>
      <c r="I12" s="30">
        <f t="shared" si="1"/>
        <v>325</v>
      </c>
      <c r="J12" s="49">
        <v>100</v>
      </c>
      <c r="K12" s="30">
        <f t="shared" si="2"/>
        <v>325</v>
      </c>
      <c r="L12" s="49">
        <v>100</v>
      </c>
      <c r="M12" s="31">
        <f t="shared" si="3"/>
        <v>325</v>
      </c>
    </row>
    <row r="13" spans="2:13" ht="30.75" customHeight="1" thickBot="1" x14ac:dyDescent="0.4">
      <c r="B13" s="103"/>
      <c r="C13" s="93"/>
      <c r="D13" s="3" t="s">
        <v>7</v>
      </c>
      <c r="E13" s="6">
        <v>1.95</v>
      </c>
      <c r="F13" s="35">
        <v>5</v>
      </c>
      <c r="G13" s="30">
        <f>SUM(E13*F13)</f>
        <v>9.75</v>
      </c>
      <c r="H13" s="49">
        <v>5</v>
      </c>
      <c r="I13" s="30">
        <f t="shared" si="1"/>
        <v>9.75</v>
      </c>
      <c r="J13" s="49">
        <v>5</v>
      </c>
      <c r="K13" s="30">
        <f t="shared" si="2"/>
        <v>9.75</v>
      </c>
      <c r="L13" s="49">
        <v>5</v>
      </c>
      <c r="M13" s="31">
        <f t="shared" si="3"/>
        <v>9.75</v>
      </c>
    </row>
    <row r="14" spans="2:13" ht="29.25" customHeight="1" thickBot="1" x14ac:dyDescent="0.4">
      <c r="B14" s="103"/>
      <c r="C14" s="93"/>
      <c r="D14" s="3" t="s">
        <v>8</v>
      </c>
      <c r="E14" s="6">
        <v>1.04</v>
      </c>
      <c r="F14" s="35">
        <v>0</v>
      </c>
      <c r="G14" s="30">
        <f t="shared" si="0"/>
        <v>0</v>
      </c>
      <c r="H14" s="49">
        <v>0</v>
      </c>
      <c r="I14" s="30">
        <f t="shared" si="1"/>
        <v>0</v>
      </c>
      <c r="J14" s="49">
        <v>0</v>
      </c>
      <c r="K14" s="30">
        <f t="shared" si="2"/>
        <v>0</v>
      </c>
      <c r="L14" s="49">
        <v>0</v>
      </c>
      <c r="M14" s="31">
        <f t="shared" si="3"/>
        <v>0</v>
      </c>
    </row>
    <row r="15" spans="2:13" ht="29.25" thickBot="1" x14ac:dyDescent="0.4">
      <c r="B15" s="104"/>
      <c r="C15" s="99"/>
      <c r="D15" s="3" t="s">
        <v>9</v>
      </c>
      <c r="E15" s="17">
        <v>1.95</v>
      </c>
      <c r="F15" s="36">
        <v>0</v>
      </c>
      <c r="G15" s="30">
        <f t="shared" si="0"/>
        <v>0</v>
      </c>
      <c r="H15" s="50">
        <v>0</v>
      </c>
      <c r="I15" s="30">
        <f t="shared" si="1"/>
        <v>0</v>
      </c>
      <c r="J15" s="50">
        <v>0</v>
      </c>
      <c r="K15" s="30">
        <f t="shared" si="2"/>
        <v>0</v>
      </c>
      <c r="L15" s="50">
        <v>0</v>
      </c>
      <c r="M15" s="31">
        <f t="shared" si="3"/>
        <v>0</v>
      </c>
    </row>
    <row r="16" spans="2:13" ht="39.75" customHeight="1" thickBot="1" x14ac:dyDescent="0.4">
      <c r="B16" s="102">
        <v>4</v>
      </c>
      <c r="C16" s="105" t="s">
        <v>10</v>
      </c>
      <c r="D16" s="6" t="s">
        <v>11</v>
      </c>
      <c r="E16" s="10">
        <v>9.1</v>
      </c>
      <c r="F16" s="35">
        <v>72</v>
      </c>
      <c r="G16" s="30">
        <f t="shared" si="0"/>
        <v>655.19999999999993</v>
      </c>
      <c r="H16" s="49">
        <v>72</v>
      </c>
      <c r="I16" s="30">
        <f t="shared" si="1"/>
        <v>655.19999999999993</v>
      </c>
      <c r="J16" s="49">
        <v>72</v>
      </c>
      <c r="K16" s="30">
        <f t="shared" si="2"/>
        <v>655.19999999999993</v>
      </c>
      <c r="L16" s="49">
        <v>72</v>
      </c>
      <c r="M16" s="31">
        <f t="shared" si="3"/>
        <v>655.19999999999993</v>
      </c>
    </row>
    <row r="17" spans="2:13" ht="71.25" customHeight="1" thickBot="1" x14ac:dyDescent="0.4">
      <c r="B17" s="103"/>
      <c r="C17" s="106"/>
      <c r="D17" s="3" t="s">
        <v>12</v>
      </c>
      <c r="E17" s="3">
        <v>8.4499999999999993</v>
      </c>
      <c r="F17" s="37">
        <v>115</v>
      </c>
      <c r="G17" s="30">
        <f t="shared" si="0"/>
        <v>971.74999999999989</v>
      </c>
      <c r="H17" s="37">
        <v>115</v>
      </c>
      <c r="I17" s="30">
        <f t="shared" si="1"/>
        <v>971.74999999999989</v>
      </c>
      <c r="J17" s="37">
        <v>115</v>
      </c>
      <c r="K17" s="30">
        <f t="shared" si="2"/>
        <v>971.74999999999989</v>
      </c>
      <c r="L17" s="37">
        <v>115</v>
      </c>
      <c r="M17" s="31">
        <f t="shared" si="3"/>
        <v>971.74999999999989</v>
      </c>
    </row>
    <row r="18" spans="2:13" ht="18.75" thickBot="1" x14ac:dyDescent="0.4">
      <c r="B18" s="103"/>
      <c r="C18" s="106"/>
      <c r="D18" s="3" t="s">
        <v>13</v>
      </c>
      <c r="E18" s="3">
        <v>9.1</v>
      </c>
      <c r="F18" s="38">
        <v>4</v>
      </c>
      <c r="G18" s="30">
        <f t="shared" si="0"/>
        <v>36.4</v>
      </c>
      <c r="H18" s="38">
        <v>4</v>
      </c>
      <c r="I18" s="30">
        <f t="shared" si="1"/>
        <v>36.4</v>
      </c>
      <c r="J18" s="38">
        <v>4</v>
      </c>
      <c r="K18" s="30">
        <f t="shared" si="2"/>
        <v>36.4</v>
      </c>
      <c r="L18" s="38">
        <v>4</v>
      </c>
      <c r="M18" s="31">
        <f t="shared" si="3"/>
        <v>36.4</v>
      </c>
    </row>
    <row r="19" spans="2:13" ht="71.25" customHeight="1" thickBot="1" x14ac:dyDescent="0.4">
      <c r="B19" s="103"/>
      <c r="C19" s="106"/>
      <c r="D19" s="3" t="s">
        <v>14</v>
      </c>
      <c r="E19" s="3">
        <v>65</v>
      </c>
      <c r="F19" s="38">
        <v>4</v>
      </c>
      <c r="G19" s="30">
        <f t="shared" si="0"/>
        <v>260</v>
      </c>
      <c r="H19" s="38">
        <v>4</v>
      </c>
      <c r="I19" s="30">
        <f t="shared" si="1"/>
        <v>260</v>
      </c>
      <c r="J19" s="38">
        <v>4</v>
      </c>
      <c r="K19" s="30">
        <f t="shared" si="2"/>
        <v>260</v>
      </c>
      <c r="L19" s="38">
        <v>4</v>
      </c>
      <c r="M19" s="31">
        <f t="shared" si="3"/>
        <v>260</v>
      </c>
    </row>
    <row r="20" spans="2:13" ht="18.75" thickBot="1" x14ac:dyDescent="0.4">
      <c r="B20" s="103"/>
      <c r="C20" s="106"/>
      <c r="D20" s="3" t="s">
        <v>15</v>
      </c>
      <c r="E20" s="3">
        <v>2.21</v>
      </c>
      <c r="F20" s="38">
        <v>0</v>
      </c>
      <c r="G20" s="30">
        <f t="shared" si="0"/>
        <v>0</v>
      </c>
      <c r="H20" s="38">
        <v>0</v>
      </c>
      <c r="I20" s="30">
        <f t="shared" si="1"/>
        <v>0</v>
      </c>
      <c r="J20" s="38">
        <v>0</v>
      </c>
      <c r="K20" s="30">
        <f t="shared" si="2"/>
        <v>0</v>
      </c>
      <c r="L20" s="38">
        <v>0</v>
      </c>
      <c r="M20" s="31">
        <f t="shared" si="3"/>
        <v>0</v>
      </c>
    </row>
    <row r="21" spans="2:13" ht="18.75" thickBot="1" x14ac:dyDescent="0.4">
      <c r="B21" s="104"/>
      <c r="C21" s="107"/>
      <c r="D21" s="3" t="s">
        <v>16</v>
      </c>
      <c r="E21" s="3">
        <v>1.3</v>
      </c>
      <c r="F21" s="38">
        <v>4</v>
      </c>
      <c r="G21" s="30">
        <f t="shared" si="0"/>
        <v>5.2</v>
      </c>
      <c r="H21" s="38">
        <v>4</v>
      </c>
      <c r="I21" s="30">
        <f t="shared" si="1"/>
        <v>5.2</v>
      </c>
      <c r="J21" s="38">
        <v>4</v>
      </c>
      <c r="K21" s="30">
        <f t="shared" si="2"/>
        <v>5.2</v>
      </c>
      <c r="L21" s="38">
        <v>4</v>
      </c>
      <c r="M21" s="31">
        <f t="shared" si="3"/>
        <v>5.2</v>
      </c>
    </row>
    <row r="22" spans="2:13" ht="56.25" customHeight="1" thickBot="1" x14ac:dyDescent="0.4">
      <c r="B22" s="90">
        <v>5</v>
      </c>
      <c r="C22" s="98" t="s">
        <v>17</v>
      </c>
      <c r="D22" s="3" t="s">
        <v>18</v>
      </c>
      <c r="E22" s="3">
        <v>27.3</v>
      </c>
      <c r="F22" s="39">
        <v>3</v>
      </c>
      <c r="G22" s="30">
        <f t="shared" si="0"/>
        <v>81.900000000000006</v>
      </c>
      <c r="H22" s="39">
        <v>3</v>
      </c>
      <c r="I22" s="30">
        <f t="shared" si="1"/>
        <v>81.900000000000006</v>
      </c>
      <c r="J22" s="39">
        <v>3</v>
      </c>
      <c r="K22" s="30">
        <f t="shared" si="2"/>
        <v>81.900000000000006</v>
      </c>
      <c r="L22" s="39">
        <v>3</v>
      </c>
      <c r="M22" s="31">
        <f t="shared" si="3"/>
        <v>81.900000000000006</v>
      </c>
    </row>
    <row r="23" spans="2:13" ht="57.75" customHeight="1" thickBot="1" x14ac:dyDescent="0.4">
      <c r="B23" s="91"/>
      <c r="C23" s="93"/>
      <c r="D23" s="3" t="s">
        <v>19</v>
      </c>
      <c r="E23" s="3">
        <v>13.78</v>
      </c>
      <c r="F23" s="38">
        <v>2</v>
      </c>
      <c r="G23" s="30">
        <f t="shared" si="0"/>
        <v>27.56</v>
      </c>
      <c r="H23" s="38">
        <v>2</v>
      </c>
      <c r="I23" s="30">
        <f t="shared" si="1"/>
        <v>27.56</v>
      </c>
      <c r="J23" s="38">
        <v>2</v>
      </c>
      <c r="K23" s="30">
        <f t="shared" si="2"/>
        <v>27.56</v>
      </c>
      <c r="L23" s="38">
        <v>2</v>
      </c>
      <c r="M23" s="31">
        <f t="shared" si="3"/>
        <v>27.56</v>
      </c>
    </row>
    <row r="24" spans="2:13" ht="18.75" thickBot="1" x14ac:dyDescent="0.4">
      <c r="B24" s="91"/>
      <c r="C24" s="93"/>
      <c r="D24" s="3" t="s">
        <v>20</v>
      </c>
      <c r="E24" s="3">
        <v>9.6199999999999992</v>
      </c>
      <c r="F24" s="38">
        <v>2</v>
      </c>
      <c r="G24" s="30">
        <f t="shared" si="0"/>
        <v>19.239999999999998</v>
      </c>
      <c r="H24" s="38">
        <v>2</v>
      </c>
      <c r="I24" s="30">
        <f t="shared" si="1"/>
        <v>19.239999999999998</v>
      </c>
      <c r="J24" s="38">
        <v>2</v>
      </c>
      <c r="K24" s="30">
        <f t="shared" si="2"/>
        <v>19.239999999999998</v>
      </c>
      <c r="L24" s="38">
        <v>2</v>
      </c>
      <c r="M24" s="31">
        <f t="shared" si="3"/>
        <v>19.239999999999998</v>
      </c>
    </row>
    <row r="25" spans="2:13" ht="43.5" thickBot="1" x14ac:dyDescent="0.4">
      <c r="B25" s="97"/>
      <c r="C25" s="99"/>
      <c r="D25" s="3" t="s">
        <v>21</v>
      </c>
      <c r="E25" s="3">
        <v>3.12</v>
      </c>
      <c r="F25" s="38">
        <v>3</v>
      </c>
      <c r="G25" s="30">
        <f t="shared" si="0"/>
        <v>9.36</v>
      </c>
      <c r="H25" s="38">
        <v>3</v>
      </c>
      <c r="I25" s="30">
        <f t="shared" si="1"/>
        <v>9.36</v>
      </c>
      <c r="J25" s="38">
        <v>3</v>
      </c>
      <c r="K25" s="30">
        <f t="shared" si="2"/>
        <v>9.36</v>
      </c>
      <c r="L25" s="38">
        <v>3</v>
      </c>
      <c r="M25" s="31">
        <f t="shared" si="3"/>
        <v>9.36</v>
      </c>
    </row>
    <row r="26" spans="2:13" ht="62.25" customHeight="1" thickBot="1" x14ac:dyDescent="0.4">
      <c r="B26" s="90">
        <v>6</v>
      </c>
      <c r="C26" s="92" t="s">
        <v>22</v>
      </c>
      <c r="D26" s="3" t="s">
        <v>11</v>
      </c>
      <c r="E26" s="3">
        <v>130</v>
      </c>
      <c r="F26" s="39">
        <v>2</v>
      </c>
      <c r="G26" s="30">
        <f t="shared" si="0"/>
        <v>260</v>
      </c>
      <c r="H26" s="39">
        <v>2</v>
      </c>
      <c r="I26" s="30">
        <f t="shared" si="1"/>
        <v>260</v>
      </c>
      <c r="J26" s="39">
        <v>2</v>
      </c>
      <c r="K26" s="30">
        <f t="shared" si="2"/>
        <v>260</v>
      </c>
      <c r="L26" s="39">
        <v>2</v>
      </c>
      <c r="M26" s="31">
        <f t="shared" si="3"/>
        <v>260</v>
      </c>
    </row>
    <row r="27" spans="2:13" ht="29.25" thickBot="1" x14ac:dyDescent="0.4">
      <c r="B27" s="91"/>
      <c r="C27" s="93"/>
      <c r="D27" s="3" t="s">
        <v>23</v>
      </c>
      <c r="E27" s="3">
        <v>65</v>
      </c>
      <c r="F27" s="40">
        <v>10</v>
      </c>
      <c r="G27" s="30">
        <f t="shared" si="0"/>
        <v>650</v>
      </c>
      <c r="H27" s="40">
        <v>10</v>
      </c>
      <c r="I27" s="30">
        <f t="shared" si="1"/>
        <v>650</v>
      </c>
      <c r="J27" s="40">
        <v>10</v>
      </c>
      <c r="K27" s="30">
        <f t="shared" si="2"/>
        <v>650</v>
      </c>
      <c r="L27" s="40">
        <v>10</v>
      </c>
      <c r="M27" s="31">
        <f t="shared" si="3"/>
        <v>650</v>
      </c>
    </row>
    <row r="28" spans="2:13" ht="45.75" customHeight="1" thickBot="1" x14ac:dyDescent="0.4">
      <c r="B28" s="91"/>
      <c r="C28" s="93"/>
      <c r="D28" s="3" t="s">
        <v>24</v>
      </c>
      <c r="E28" s="3">
        <v>65</v>
      </c>
      <c r="F28" s="40">
        <v>2</v>
      </c>
      <c r="G28" s="30">
        <f t="shared" si="0"/>
        <v>130</v>
      </c>
      <c r="H28" s="40">
        <v>2</v>
      </c>
      <c r="I28" s="30">
        <f t="shared" si="1"/>
        <v>130</v>
      </c>
      <c r="J28" s="40">
        <v>2</v>
      </c>
      <c r="K28" s="30">
        <f t="shared" si="2"/>
        <v>130</v>
      </c>
      <c r="L28" s="40">
        <v>2</v>
      </c>
      <c r="M28" s="31">
        <f t="shared" si="3"/>
        <v>130</v>
      </c>
    </row>
    <row r="29" spans="2:13" ht="29.25" thickBot="1" x14ac:dyDescent="0.4">
      <c r="B29" s="94">
        <v>7</v>
      </c>
      <c r="C29" s="86" t="s">
        <v>25</v>
      </c>
      <c r="D29" s="3" t="s">
        <v>26</v>
      </c>
      <c r="E29" s="3">
        <v>12.35</v>
      </c>
      <c r="F29" s="40">
        <v>1</v>
      </c>
      <c r="G29" s="30">
        <f t="shared" si="0"/>
        <v>12.35</v>
      </c>
      <c r="H29" s="40">
        <v>1</v>
      </c>
      <c r="I29" s="30">
        <f t="shared" si="1"/>
        <v>12.35</v>
      </c>
      <c r="J29" s="40">
        <v>1</v>
      </c>
      <c r="K29" s="30">
        <f t="shared" si="2"/>
        <v>12.35</v>
      </c>
      <c r="L29" s="40">
        <v>1</v>
      </c>
      <c r="M29" s="31">
        <f t="shared" si="3"/>
        <v>12.35</v>
      </c>
    </row>
    <row r="30" spans="2:13" ht="18.75" thickBot="1" x14ac:dyDescent="0.4">
      <c r="B30" s="88"/>
      <c r="C30" s="89"/>
      <c r="D30" s="3" t="s">
        <v>27</v>
      </c>
      <c r="E30" s="3">
        <v>15.6</v>
      </c>
      <c r="F30" s="41">
        <v>90</v>
      </c>
      <c r="G30" s="30">
        <f>SUM(E30*F30)</f>
        <v>1404</v>
      </c>
      <c r="H30" s="41">
        <v>90</v>
      </c>
      <c r="I30" s="30">
        <f t="shared" si="1"/>
        <v>1404</v>
      </c>
      <c r="J30" s="41">
        <v>90</v>
      </c>
      <c r="K30" s="30">
        <f t="shared" si="2"/>
        <v>1404</v>
      </c>
      <c r="L30" s="41">
        <v>90</v>
      </c>
      <c r="M30" s="31">
        <f t="shared" si="3"/>
        <v>1404</v>
      </c>
    </row>
    <row r="31" spans="2:13" ht="45" customHeight="1" thickBot="1" x14ac:dyDescent="0.4">
      <c r="B31" s="88"/>
      <c r="C31" s="89"/>
      <c r="D31" s="3" t="s">
        <v>28</v>
      </c>
      <c r="E31" s="3">
        <v>1.3</v>
      </c>
      <c r="F31" s="38">
        <v>0</v>
      </c>
      <c r="G31" s="30">
        <f t="shared" si="0"/>
        <v>0</v>
      </c>
      <c r="H31" s="38">
        <v>0</v>
      </c>
      <c r="I31" s="30">
        <f t="shared" si="1"/>
        <v>0</v>
      </c>
      <c r="J31" s="38">
        <v>0</v>
      </c>
      <c r="K31" s="30">
        <f t="shared" si="2"/>
        <v>0</v>
      </c>
      <c r="L31" s="38">
        <v>0</v>
      </c>
      <c r="M31" s="31">
        <f t="shared" si="3"/>
        <v>0</v>
      </c>
    </row>
    <row r="32" spans="2:13" ht="46.5" customHeight="1" thickBot="1" x14ac:dyDescent="0.4">
      <c r="B32" s="85"/>
      <c r="C32" s="87"/>
      <c r="D32" s="3" t="s">
        <v>29</v>
      </c>
      <c r="E32" s="3">
        <v>1.3</v>
      </c>
      <c r="F32" s="38">
        <v>0</v>
      </c>
      <c r="G32" s="30">
        <f t="shared" si="0"/>
        <v>0</v>
      </c>
      <c r="H32" s="38">
        <v>0</v>
      </c>
      <c r="I32" s="30">
        <f t="shared" si="1"/>
        <v>0</v>
      </c>
      <c r="J32" s="38">
        <v>0</v>
      </c>
      <c r="K32" s="30">
        <f t="shared" si="2"/>
        <v>0</v>
      </c>
      <c r="L32" s="38">
        <v>0</v>
      </c>
      <c r="M32" s="31">
        <f t="shared" si="3"/>
        <v>0</v>
      </c>
    </row>
    <row r="33" spans="2:13" ht="54" customHeight="1" thickBot="1" x14ac:dyDescent="0.4">
      <c r="B33" s="4">
        <v>8</v>
      </c>
      <c r="C33" s="5" t="s">
        <v>30</v>
      </c>
      <c r="D33" s="3"/>
      <c r="E33" s="3">
        <v>4.16</v>
      </c>
      <c r="F33" s="38">
        <v>0</v>
      </c>
      <c r="G33" s="30">
        <f t="shared" si="0"/>
        <v>0</v>
      </c>
      <c r="H33" s="38">
        <v>0</v>
      </c>
      <c r="I33" s="30">
        <f t="shared" si="1"/>
        <v>0</v>
      </c>
      <c r="J33" s="38">
        <v>0</v>
      </c>
      <c r="K33" s="30">
        <f t="shared" si="2"/>
        <v>0</v>
      </c>
      <c r="L33" s="38">
        <v>0</v>
      </c>
      <c r="M33" s="31">
        <f t="shared" si="3"/>
        <v>0</v>
      </c>
    </row>
    <row r="34" spans="2:13" ht="18.75" thickBot="1" x14ac:dyDescent="0.4">
      <c r="B34" s="84">
        <v>9</v>
      </c>
      <c r="C34" s="86" t="s">
        <v>31</v>
      </c>
      <c r="D34" s="3" t="s">
        <v>11</v>
      </c>
      <c r="E34" s="3">
        <v>6.5</v>
      </c>
      <c r="F34" s="41">
        <v>95</v>
      </c>
      <c r="G34" s="30">
        <f t="shared" si="0"/>
        <v>617.5</v>
      </c>
      <c r="H34" s="41">
        <v>95</v>
      </c>
      <c r="I34" s="30">
        <f t="shared" si="1"/>
        <v>617.5</v>
      </c>
      <c r="J34" s="41">
        <v>95</v>
      </c>
      <c r="K34" s="30">
        <f t="shared" si="2"/>
        <v>617.5</v>
      </c>
      <c r="L34" s="41">
        <v>95</v>
      </c>
      <c r="M34" s="31">
        <f t="shared" si="3"/>
        <v>617.5</v>
      </c>
    </row>
    <row r="35" spans="2:13" ht="18.75" thickBot="1" x14ac:dyDescent="0.4">
      <c r="B35" s="88"/>
      <c r="C35" s="89"/>
      <c r="D35" s="3" t="s">
        <v>32</v>
      </c>
      <c r="E35" s="3">
        <v>3.51</v>
      </c>
      <c r="F35" s="40">
        <v>2150</v>
      </c>
      <c r="G35" s="30">
        <f t="shared" si="0"/>
        <v>7546.4999999999991</v>
      </c>
      <c r="H35" s="40">
        <v>2150</v>
      </c>
      <c r="I35" s="30">
        <f t="shared" si="1"/>
        <v>7546.4999999999991</v>
      </c>
      <c r="J35" s="40">
        <v>2150</v>
      </c>
      <c r="K35" s="30">
        <f t="shared" si="2"/>
        <v>7546.4999999999991</v>
      </c>
      <c r="L35" s="40">
        <v>2150</v>
      </c>
      <c r="M35" s="31">
        <f t="shared" si="3"/>
        <v>7546.4999999999991</v>
      </c>
    </row>
    <row r="36" spans="2:13" ht="18.75" thickBot="1" x14ac:dyDescent="0.4">
      <c r="B36" s="88"/>
      <c r="C36" s="89"/>
      <c r="D36" s="3" t="s">
        <v>13</v>
      </c>
      <c r="E36" s="3">
        <v>13</v>
      </c>
      <c r="F36" s="38">
        <v>0</v>
      </c>
      <c r="G36" s="30">
        <f>SUM(E36*F36)</f>
        <v>0</v>
      </c>
      <c r="H36" s="38">
        <v>0</v>
      </c>
      <c r="I36" s="30">
        <f t="shared" si="1"/>
        <v>0</v>
      </c>
      <c r="J36" s="38">
        <v>0</v>
      </c>
      <c r="K36" s="30">
        <f t="shared" si="2"/>
        <v>0</v>
      </c>
      <c r="L36" s="38">
        <v>0</v>
      </c>
      <c r="M36" s="31">
        <f t="shared" si="3"/>
        <v>0</v>
      </c>
    </row>
    <row r="37" spans="2:13" ht="18.75" thickBot="1" x14ac:dyDescent="0.4">
      <c r="B37" s="88"/>
      <c r="C37" s="89"/>
      <c r="D37" s="3" t="s">
        <v>33</v>
      </c>
      <c r="E37" s="3">
        <v>7.41</v>
      </c>
      <c r="F37" s="38">
        <v>320</v>
      </c>
      <c r="G37" s="30">
        <f t="shared" si="0"/>
        <v>2371.1999999999998</v>
      </c>
      <c r="H37" s="38">
        <v>320</v>
      </c>
      <c r="I37" s="30">
        <f t="shared" si="1"/>
        <v>2371.1999999999998</v>
      </c>
      <c r="J37" s="38">
        <v>320</v>
      </c>
      <c r="K37" s="30">
        <f t="shared" si="2"/>
        <v>2371.1999999999998</v>
      </c>
      <c r="L37" s="38">
        <v>320</v>
      </c>
      <c r="M37" s="31">
        <f t="shared" si="3"/>
        <v>2371.1999999999998</v>
      </c>
    </row>
    <row r="38" spans="2:13" ht="29.25" thickBot="1" x14ac:dyDescent="0.4">
      <c r="B38" s="88"/>
      <c r="C38" s="89"/>
      <c r="D38" s="3" t="s">
        <v>34</v>
      </c>
      <c r="E38" s="3">
        <v>0.26</v>
      </c>
      <c r="F38" s="38">
        <v>0</v>
      </c>
      <c r="G38" s="30">
        <f t="shared" si="0"/>
        <v>0</v>
      </c>
      <c r="H38" s="38">
        <v>0</v>
      </c>
      <c r="I38" s="30">
        <f t="shared" si="1"/>
        <v>0</v>
      </c>
      <c r="J38" s="38">
        <v>0</v>
      </c>
      <c r="K38" s="30">
        <f t="shared" si="2"/>
        <v>0</v>
      </c>
      <c r="L38" s="38">
        <v>0</v>
      </c>
      <c r="M38" s="31">
        <f t="shared" si="3"/>
        <v>0</v>
      </c>
    </row>
    <row r="39" spans="2:13" ht="37.5" customHeight="1" thickBot="1" x14ac:dyDescent="0.4">
      <c r="B39" s="85"/>
      <c r="C39" s="87"/>
      <c r="D39" s="3" t="s">
        <v>35</v>
      </c>
      <c r="E39" s="3">
        <v>0.78</v>
      </c>
      <c r="F39" s="38">
        <v>0</v>
      </c>
      <c r="G39" s="30">
        <f t="shared" si="0"/>
        <v>0</v>
      </c>
      <c r="H39" s="38">
        <v>0</v>
      </c>
      <c r="I39" s="30">
        <f t="shared" si="1"/>
        <v>0</v>
      </c>
      <c r="J39" s="38">
        <v>0</v>
      </c>
      <c r="K39" s="30">
        <f t="shared" si="2"/>
        <v>0</v>
      </c>
      <c r="L39" s="38">
        <v>0</v>
      </c>
      <c r="M39" s="31">
        <f t="shared" si="3"/>
        <v>0</v>
      </c>
    </row>
    <row r="40" spans="2:13" ht="106.5" customHeight="1" thickBot="1" x14ac:dyDescent="0.4">
      <c r="B40" s="84">
        <v>10</v>
      </c>
      <c r="C40" s="86" t="s">
        <v>36</v>
      </c>
      <c r="D40" s="3" t="s">
        <v>37</v>
      </c>
      <c r="E40" s="3">
        <v>19.239999999999998</v>
      </c>
      <c r="F40" s="38">
        <v>2</v>
      </c>
      <c r="G40" s="30">
        <f>SUM(E40*F40)</f>
        <v>38.479999999999997</v>
      </c>
      <c r="H40" s="38">
        <v>2</v>
      </c>
      <c r="I40" s="30">
        <f t="shared" si="1"/>
        <v>38.479999999999997</v>
      </c>
      <c r="J40" s="38">
        <v>2</v>
      </c>
      <c r="K40" s="30">
        <f t="shared" si="2"/>
        <v>38.479999999999997</v>
      </c>
      <c r="L40" s="38">
        <v>2</v>
      </c>
      <c r="M40" s="31">
        <f t="shared" si="3"/>
        <v>38.479999999999997</v>
      </c>
    </row>
    <row r="41" spans="2:13" ht="63" customHeight="1" thickBot="1" x14ac:dyDescent="0.4">
      <c r="B41" s="85"/>
      <c r="C41" s="87"/>
      <c r="D41" s="3" t="s">
        <v>38</v>
      </c>
      <c r="E41" s="3">
        <v>1.95</v>
      </c>
      <c r="F41" s="38">
        <v>0</v>
      </c>
      <c r="G41" s="30">
        <f t="shared" si="0"/>
        <v>0</v>
      </c>
      <c r="H41" s="38">
        <v>0</v>
      </c>
      <c r="I41" s="30">
        <f t="shared" si="1"/>
        <v>0</v>
      </c>
      <c r="J41" s="38">
        <v>0</v>
      </c>
      <c r="K41" s="30">
        <f t="shared" si="2"/>
        <v>0</v>
      </c>
      <c r="L41" s="38">
        <v>0</v>
      </c>
      <c r="M41" s="31">
        <f t="shared" si="3"/>
        <v>0</v>
      </c>
    </row>
    <row r="42" spans="2:13" ht="162.75" customHeight="1" thickBot="1" x14ac:dyDescent="0.4">
      <c r="B42" s="84">
        <v>11</v>
      </c>
      <c r="C42" s="86" t="s">
        <v>39</v>
      </c>
      <c r="D42" s="3" t="s">
        <v>3</v>
      </c>
      <c r="E42" s="3">
        <v>20.8</v>
      </c>
      <c r="F42" s="38">
        <v>50</v>
      </c>
      <c r="G42" s="30">
        <f t="shared" si="0"/>
        <v>1040</v>
      </c>
      <c r="H42" s="38">
        <v>50</v>
      </c>
      <c r="I42" s="30">
        <f t="shared" si="1"/>
        <v>1040</v>
      </c>
      <c r="J42" s="38">
        <v>50</v>
      </c>
      <c r="K42" s="30">
        <f t="shared" si="2"/>
        <v>1040</v>
      </c>
      <c r="L42" s="38">
        <v>50</v>
      </c>
      <c r="M42" s="31">
        <f t="shared" si="3"/>
        <v>1040</v>
      </c>
    </row>
    <row r="43" spans="2:13" ht="29.25" thickBot="1" x14ac:dyDescent="0.4">
      <c r="B43" s="88"/>
      <c r="C43" s="89"/>
      <c r="D43" s="3" t="s">
        <v>40</v>
      </c>
      <c r="E43" s="3">
        <v>4.55</v>
      </c>
      <c r="F43" s="38">
        <v>1015</v>
      </c>
      <c r="G43" s="30">
        <f t="shared" si="0"/>
        <v>4618.25</v>
      </c>
      <c r="H43" s="38">
        <v>1015</v>
      </c>
      <c r="I43" s="30">
        <f t="shared" si="1"/>
        <v>4618.25</v>
      </c>
      <c r="J43" s="38">
        <v>1015</v>
      </c>
      <c r="K43" s="30">
        <f t="shared" si="2"/>
        <v>4618.25</v>
      </c>
      <c r="L43" s="51">
        <v>1015</v>
      </c>
      <c r="M43" s="53">
        <f t="shared" si="3"/>
        <v>4618.25</v>
      </c>
    </row>
    <row r="44" spans="2:13" ht="18.75" thickBot="1" x14ac:dyDescent="0.4">
      <c r="B44" s="85"/>
      <c r="C44" s="87"/>
      <c r="D44" s="3" t="s">
        <v>13</v>
      </c>
      <c r="E44" s="3">
        <v>4.55</v>
      </c>
      <c r="F44" s="51">
        <v>100</v>
      </c>
      <c r="G44" s="45">
        <f t="shared" si="0"/>
        <v>455</v>
      </c>
      <c r="H44" s="51">
        <v>100</v>
      </c>
      <c r="I44" s="45">
        <f t="shared" si="1"/>
        <v>455</v>
      </c>
      <c r="J44" s="38">
        <v>100</v>
      </c>
      <c r="K44" s="30">
        <f t="shared" si="2"/>
        <v>455</v>
      </c>
      <c r="L44" s="52">
        <v>100</v>
      </c>
      <c r="M44" s="31">
        <f t="shared" si="3"/>
        <v>455</v>
      </c>
    </row>
    <row r="45" spans="2:13" ht="21.75" customHeight="1" x14ac:dyDescent="0.25">
      <c r="B45" s="109" t="s">
        <v>53</v>
      </c>
      <c r="C45" s="110"/>
      <c r="D45" s="110"/>
      <c r="E45" s="111"/>
      <c r="F45" s="112">
        <f>SUM(G7:G44)</f>
        <v>143278.84</v>
      </c>
      <c r="G45" s="113"/>
      <c r="H45" s="112">
        <f>SUM(I7:I44)</f>
        <v>143278.84</v>
      </c>
      <c r="I45" s="113"/>
      <c r="J45" s="81">
        <f>SUM(K7:K44)</f>
        <v>1223278.8399999999</v>
      </c>
      <c r="K45" s="82"/>
      <c r="L45" s="83">
        <f>SUM(M7:M44)</f>
        <v>143278.84</v>
      </c>
      <c r="M45" s="83"/>
    </row>
    <row r="46" spans="2:13" ht="18" x14ac:dyDescent="0.25">
      <c r="B46" s="75" t="s">
        <v>57</v>
      </c>
      <c r="C46" s="75"/>
      <c r="D46" s="75"/>
      <c r="E46" s="75"/>
      <c r="F46" s="75"/>
      <c r="G46" s="75"/>
      <c r="H46" s="75"/>
      <c r="I46" s="75"/>
      <c r="J46" s="75"/>
      <c r="K46" s="75"/>
      <c r="L46" s="108">
        <f>SUM(L45/1.19)</f>
        <v>120402.38655462184</v>
      </c>
      <c r="M46" s="108"/>
    </row>
    <row r="47" spans="2:13" ht="33.75" customHeight="1" x14ac:dyDescent="0.25">
      <c r="B47" s="75" t="s">
        <v>42</v>
      </c>
      <c r="C47" s="75"/>
      <c r="D47" s="75"/>
      <c r="E47" s="75"/>
      <c r="F47" s="75"/>
      <c r="G47" s="75"/>
      <c r="H47" s="75"/>
      <c r="I47" s="75"/>
      <c r="J47" s="75"/>
      <c r="K47" s="75"/>
      <c r="L47" s="108">
        <f>SUM(L45+L46)</f>
        <v>263681.22655462183</v>
      </c>
      <c r="M47" s="108"/>
    </row>
    <row r="48" spans="2:13" ht="25.5" customHeight="1" x14ac:dyDescent="0.25">
      <c r="B48" s="75" t="s">
        <v>43</v>
      </c>
      <c r="C48" s="75"/>
      <c r="D48" s="75"/>
      <c r="E48" s="75"/>
      <c r="F48" s="75"/>
      <c r="G48" s="75"/>
      <c r="H48" s="75"/>
      <c r="I48" s="75"/>
      <c r="J48" s="75"/>
      <c r="K48" s="75"/>
      <c r="L48" s="83">
        <f>SUM(L45*4)</f>
        <v>573115.36</v>
      </c>
      <c r="M48" s="83"/>
    </row>
    <row r="49" spans="2:13" ht="33.75" customHeight="1" x14ac:dyDescent="0.25">
      <c r="B49" s="75" t="s">
        <v>44</v>
      </c>
      <c r="C49" s="75"/>
      <c r="D49" s="75"/>
      <c r="E49" s="75"/>
      <c r="F49" s="75"/>
      <c r="G49" s="75"/>
      <c r="H49" s="75"/>
      <c r="I49" s="75"/>
      <c r="J49" s="75"/>
      <c r="K49" s="75"/>
      <c r="L49" s="108">
        <f>SUM(L48*1.19)</f>
        <v>682007.27839999995</v>
      </c>
      <c r="M49" s="108"/>
    </row>
  </sheetData>
  <mergeCells count="41">
    <mergeCell ref="B45:E45"/>
    <mergeCell ref="L48:M48"/>
    <mergeCell ref="H45:I45"/>
    <mergeCell ref="F45:G45"/>
    <mergeCell ref="B46:K46"/>
    <mergeCell ref="B47:K47"/>
    <mergeCell ref="B48:K48"/>
    <mergeCell ref="F4:G5"/>
    <mergeCell ref="H4:I5"/>
    <mergeCell ref="L46:M46"/>
    <mergeCell ref="L47:M47"/>
    <mergeCell ref="L49:M49"/>
    <mergeCell ref="C7:D7"/>
    <mergeCell ref="B22:B25"/>
    <mergeCell ref="C22:C25"/>
    <mergeCell ref="C8:D8"/>
    <mergeCell ref="B9:B15"/>
    <mergeCell ref="C9:C15"/>
    <mergeCell ref="B16:B21"/>
    <mergeCell ref="C16:C21"/>
    <mergeCell ref="L3:M3"/>
    <mergeCell ref="J4:K5"/>
    <mergeCell ref="J45:K45"/>
    <mergeCell ref="L4:M5"/>
    <mergeCell ref="L45:M45"/>
    <mergeCell ref="B49:K49"/>
    <mergeCell ref="B6:D6"/>
    <mergeCell ref="F3:G3"/>
    <mergeCell ref="H3:I3"/>
    <mergeCell ref="J3:K3"/>
    <mergeCell ref="B4:E5"/>
    <mergeCell ref="B40:B41"/>
    <mergeCell ref="C40:C41"/>
    <mergeCell ref="B42:B44"/>
    <mergeCell ref="C42:C44"/>
    <mergeCell ref="B26:B28"/>
    <mergeCell ref="C26:C28"/>
    <mergeCell ref="B29:B32"/>
    <mergeCell ref="C29:C32"/>
    <mergeCell ref="B34:B39"/>
    <mergeCell ref="C34:C39"/>
  </mergeCells>
  <hyperlinks>
    <hyperlink ref="C7" r:id="rId1" display="https://lege5.ro/Gratuit/gu3doojq/legea-nr-215-2004-pentru-aprobarea-ordonantei-guvernului-nr-42-2004-privind-organizarea-activitatii-veterinare?d=2020-07-26"/>
  </hyperlinks>
  <pageMargins left="0.25" right="0.25" top="0.75" bottom="0.75" header="0.3" footer="0.3"/>
  <pageSetup fitToWidth="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workbookViewId="0">
      <selection activeCell="B8" sqref="B8:C8"/>
    </sheetView>
  </sheetViews>
  <sheetFormatPr defaultRowHeight="15" x14ac:dyDescent="0.25"/>
  <cols>
    <col min="1" max="1" width="4.28515625" customWidth="1"/>
    <col min="2" max="2" width="21.140625" customWidth="1"/>
    <col min="3" max="3" width="12.85546875" customWidth="1"/>
    <col min="10" max="10" width="10.5703125" customWidth="1"/>
  </cols>
  <sheetData>
    <row r="2" spans="1:12" ht="18.75" x14ac:dyDescent="0.3">
      <c r="B2" s="23" t="s">
        <v>45</v>
      </c>
    </row>
    <row r="3" spans="1:12" ht="16.5" x14ac:dyDescent="0.3">
      <c r="A3" s="55">
        <v>0</v>
      </c>
      <c r="B3" s="55">
        <v>1</v>
      </c>
      <c r="C3" s="55">
        <v>2</v>
      </c>
      <c r="D3" s="55">
        <v>3</v>
      </c>
      <c r="E3" s="78">
        <v>4</v>
      </c>
      <c r="F3" s="78"/>
      <c r="G3" s="78">
        <v>5</v>
      </c>
      <c r="H3" s="78"/>
      <c r="I3" s="78">
        <v>6</v>
      </c>
      <c r="J3" s="78"/>
      <c r="K3" s="78">
        <v>7</v>
      </c>
      <c r="L3" s="78"/>
    </row>
    <row r="4" spans="1:12" ht="15" customHeight="1" x14ac:dyDescent="0.25">
      <c r="A4" s="116"/>
      <c r="B4" s="119"/>
      <c r="C4" s="119"/>
      <c r="D4" s="120"/>
      <c r="E4" s="116" t="s">
        <v>52</v>
      </c>
      <c r="F4" s="120"/>
      <c r="G4" s="116" t="s">
        <v>54</v>
      </c>
      <c r="H4" s="120"/>
      <c r="I4" s="116" t="s">
        <v>55</v>
      </c>
      <c r="J4" s="120"/>
      <c r="K4" s="116" t="s">
        <v>56</v>
      </c>
      <c r="L4" s="120"/>
    </row>
    <row r="5" spans="1:12" ht="15" customHeight="1" thickBot="1" x14ac:dyDescent="0.3">
      <c r="A5" s="124"/>
      <c r="B5" s="121"/>
      <c r="C5" s="121"/>
      <c r="D5" s="122"/>
      <c r="E5" s="124"/>
      <c r="F5" s="122"/>
      <c r="G5" s="124"/>
      <c r="H5" s="122"/>
      <c r="I5" s="124"/>
      <c r="J5" s="122"/>
      <c r="K5" s="124"/>
      <c r="L5" s="122"/>
    </row>
    <row r="6" spans="1:12" ht="17.25" thickBot="1" x14ac:dyDescent="0.3">
      <c r="A6" s="76" t="s">
        <v>58</v>
      </c>
      <c r="B6" s="77"/>
      <c r="C6" s="77"/>
      <c r="D6" s="58" t="s">
        <v>60</v>
      </c>
      <c r="E6" s="59" t="s">
        <v>58</v>
      </c>
      <c r="F6" s="70" t="s">
        <v>59</v>
      </c>
      <c r="G6" s="59" t="s">
        <v>58</v>
      </c>
      <c r="H6" s="60" t="s">
        <v>59</v>
      </c>
      <c r="I6" s="59" t="s">
        <v>58</v>
      </c>
      <c r="J6" s="60" t="s">
        <v>59</v>
      </c>
      <c r="K6" s="59" t="s">
        <v>58</v>
      </c>
      <c r="L6" s="60" t="s">
        <v>59</v>
      </c>
    </row>
    <row r="7" spans="1:12" ht="81" customHeight="1" thickBot="1" x14ac:dyDescent="0.3">
      <c r="A7" s="32">
        <v>1</v>
      </c>
      <c r="B7" s="125" t="s">
        <v>0</v>
      </c>
      <c r="C7" s="126"/>
      <c r="D7" s="43">
        <v>12</v>
      </c>
      <c r="E7" s="42">
        <v>10000</v>
      </c>
      <c r="F7" s="30">
        <f>SUM(E7*D7)</f>
        <v>120000</v>
      </c>
      <c r="G7" s="1">
        <v>10000</v>
      </c>
      <c r="H7" s="43">
        <f>SUM(G7*D7)</f>
        <v>120000</v>
      </c>
      <c r="I7" s="1">
        <v>10000</v>
      </c>
      <c r="J7" s="43">
        <f>SUM(I7*D7)</f>
        <v>120000</v>
      </c>
      <c r="K7" s="42">
        <v>10000</v>
      </c>
      <c r="L7" s="62">
        <f>SUM(10000*12)</f>
        <v>120000</v>
      </c>
    </row>
    <row r="8" spans="1:12" ht="59.25" customHeight="1" thickBot="1" x14ac:dyDescent="0.4">
      <c r="A8" s="29">
        <v>2</v>
      </c>
      <c r="B8" s="100" t="s">
        <v>1</v>
      </c>
      <c r="C8" s="101"/>
      <c r="D8" s="30">
        <v>26</v>
      </c>
      <c r="E8" s="63">
        <v>219</v>
      </c>
      <c r="F8" s="30">
        <f>SUM(E8*D8)</f>
        <v>5694</v>
      </c>
      <c r="G8" s="9">
        <v>219</v>
      </c>
      <c r="H8" s="30">
        <f t="shared" ref="H8:H44" si="0">SUM(D8*G8)</f>
        <v>5694</v>
      </c>
      <c r="I8" s="9">
        <v>219</v>
      </c>
      <c r="J8" s="30">
        <f t="shared" ref="J8:J44" si="1">SUM(I8*D8)</f>
        <v>5694</v>
      </c>
      <c r="K8" s="9">
        <v>219</v>
      </c>
      <c r="L8" s="61">
        <f>SUM(K8*D8)</f>
        <v>5694</v>
      </c>
    </row>
    <row r="9" spans="1:12" ht="18.75" thickBot="1" x14ac:dyDescent="0.4">
      <c r="A9" s="102">
        <v>3</v>
      </c>
      <c r="B9" s="98" t="s">
        <v>2</v>
      </c>
      <c r="C9" s="3" t="s">
        <v>3</v>
      </c>
      <c r="D9" s="6">
        <v>2.6</v>
      </c>
      <c r="E9" s="64">
        <v>2</v>
      </c>
      <c r="F9" s="30">
        <f t="shared" ref="F9:F44" si="2">SUM(D9*E9)</f>
        <v>5.2</v>
      </c>
      <c r="G9" s="11">
        <v>2</v>
      </c>
      <c r="H9" s="30">
        <f t="shared" si="0"/>
        <v>5.2</v>
      </c>
      <c r="I9" s="11">
        <v>2</v>
      </c>
      <c r="J9" s="30">
        <f t="shared" si="1"/>
        <v>5.2</v>
      </c>
      <c r="K9" s="11">
        <v>2</v>
      </c>
      <c r="L9" s="31">
        <f t="shared" ref="L9:L44" si="3">SUM(K9*D9)</f>
        <v>5.2</v>
      </c>
    </row>
    <row r="10" spans="1:12" ht="18.75" thickBot="1" x14ac:dyDescent="0.4">
      <c r="A10" s="103"/>
      <c r="B10" s="93"/>
      <c r="C10" s="3" t="s">
        <v>4</v>
      </c>
      <c r="D10" s="6">
        <v>2.6</v>
      </c>
      <c r="E10" s="65">
        <v>2</v>
      </c>
      <c r="F10" s="30">
        <f t="shared" si="2"/>
        <v>5.2</v>
      </c>
      <c r="G10" s="12">
        <v>2</v>
      </c>
      <c r="H10" s="30">
        <f t="shared" si="0"/>
        <v>5.2</v>
      </c>
      <c r="I10" s="12">
        <v>2</v>
      </c>
      <c r="J10" s="30">
        <f t="shared" si="1"/>
        <v>5.2</v>
      </c>
      <c r="K10" s="12">
        <v>2</v>
      </c>
      <c r="L10" s="31">
        <f t="shared" si="3"/>
        <v>5.2</v>
      </c>
    </row>
    <row r="11" spans="1:12" ht="29.25" thickBot="1" x14ac:dyDescent="0.4">
      <c r="A11" s="103"/>
      <c r="B11" s="93"/>
      <c r="C11" s="3" t="s">
        <v>5</v>
      </c>
      <c r="D11" s="6">
        <v>1.3</v>
      </c>
      <c r="E11" s="65">
        <v>0</v>
      </c>
      <c r="F11" s="30">
        <f t="shared" si="2"/>
        <v>0</v>
      </c>
      <c r="G11" s="12">
        <v>0</v>
      </c>
      <c r="H11" s="30">
        <f t="shared" si="0"/>
        <v>0</v>
      </c>
      <c r="I11" s="12">
        <v>0</v>
      </c>
      <c r="J11" s="30">
        <f t="shared" si="1"/>
        <v>0</v>
      </c>
      <c r="K11" s="12">
        <v>0</v>
      </c>
      <c r="L11" s="31">
        <f t="shared" si="3"/>
        <v>0</v>
      </c>
    </row>
    <row r="12" spans="1:12" ht="18.75" thickBot="1" x14ac:dyDescent="0.4">
      <c r="A12" s="103"/>
      <c r="B12" s="93"/>
      <c r="C12" s="3" t="s">
        <v>6</v>
      </c>
      <c r="D12" s="6">
        <v>3.25</v>
      </c>
      <c r="E12" s="65">
        <v>100</v>
      </c>
      <c r="F12" s="30">
        <f t="shared" si="2"/>
        <v>325</v>
      </c>
      <c r="G12" s="12">
        <v>100</v>
      </c>
      <c r="H12" s="30">
        <f t="shared" si="0"/>
        <v>325</v>
      </c>
      <c r="I12" s="12">
        <v>100</v>
      </c>
      <c r="J12" s="30">
        <f t="shared" si="1"/>
        <v>325</v>
      </c>
      <c r="K12" s="12">
        <v>100</v>
      </c>
      <c r="L12" s="31">
        <f t="shared" si="3"/>
        <v>325</v>
      </c>
    </row>
    <row r="13" spans="1:12" ht="18.75" thickBot="1" x14ac:dyDescent="0.4">
      <c r="A13" s="103"/>
      <c r="B13" s="93"/>
      <c r="C13" s="3" t="s">
        <v>7</v>
      </c>
      <c r="D13" s="6">
        <v>1.95</v>
      </c>
      <c r="E13" s="65">
        <v>2</v>
      </c>
      <c r="F13" s="30">
        <f>SUM(D13*E13)</f>
        <v>3.9</v>
      </c>
      <c r="G13" s="12">
        <v>2</v>
      </c>
      <c r="H13" s="30">
        <f t="shared" si="0"/>
        <v>3.9</v>
      </c>
      <c r="I13" s="12">
        <v>2</v>
      </c>
      <c r="J13" s="30">
        <f t="shared" si="1"/>
        <v>3.9</v>
      </c>
      <c r="K13" s="12">
        <v>2</v>
      </c>
      <c r="L13" s="31">
        <f t="shared" si="3"/>
        <v>3.9</v>
      </c>
    </row>
    <row r="14" spans="1:12" ht="18.75" thickBot="1" x14ac:dyDescent="0.4">
      <c r="A14" s="103"/>
      <c r="B14" s="93"/>
      <c r="C14" s="3" t="s">
        <v>8</v>
      </c>
      <c r="D14" s="6">
        <v>1.04</v>
      </c>
      <c r="E14" s="65">
        <v>0</v>
      </c>
      <c r="F14" s="30">
        <f t="shared" si="2"/>
        <v>0</v>
      </c>
      <c r="G14" s="12">
        <v>0</v>
      </c>
      <c r="H14" s="30">
        <f t="shared" si="0"/>
        <v>0</v>
      </c>
      <c r="I14" s="12">
        <v>0</v>
      </c>
      <c r="J14" s="30">
        <f t="shared" si="1"/>
        <v>0</v>
      </c>
      <c r="K14" s="12">
        <v>0</v>
      </c>
      <c r="L14" s="31">
        <f t="shared" si="3"/>
        <v>0</v>
      </c>
    </row>
    <row r="15" spans="1:12" ht="43.5" thickBot="1" x14ac:dyDescent="0.4">
      <c r="A15" s="104"/>
      <c r="B15" s="99"/>
      <c r="C15" s="3" t="s">
        <v>9</v>
      </c>
      <c r="D15" s="17">
        <v>1.95</v>
      </c>
      <c r="E15" s="65">
        <v>0</v>
      </c>
      <c r="F15" s="30">
        <f t="shared" si="2"/>
        <v>0</v>
      </c>
      <c r="G15" s="12">
        <v>0</v>
      </c>
      <c r="H15" s="30">
        <f t="shared" si="0"/>
        <v>0</v>
      </c>
      <c r="I15" s="12">
        <v>0</v>
      </c>
      <c r="J15" s="30">
        <f t="shared" si="1"/>
        <v>0</v>
      </c>
      <c r="K15" s="12">
        <v>0</v>
      </c>
      <c r="L15" s="31">
        <f t="shared" si="3"/>
        <v>0</v>
      </c>
    </row>
    <row r="16" spans="1:12" ht="29.25" thickBot="1" x14ac:dyDescent="0.4">
      <c r="A16" s="102">
        <v>4</v>
      </c>
      <c r="B16" s="105" t="s">
        <v>10</v>
      </c>
      <c r="C16" s="6" t="s">
        <v>11</v>
      </c>
      <c r="D16" s="10">
        <v>9.1</v>
      </c>
      <c r="E16" s="66">
        <v>270</v>
      </c>
      <c r="F16" s="30">
        <f t="shared" si="2"/>
        <v>2457</v>
      </c>
      <c r="G16" s="20">
        <v>270</v>
      </c>
      <c r="H16" s="30">
        <f t="shared" si="0"/>
        <v>2457</v>
      </c>
      <c r="I16" s="20">
        <v>270</v>
      </c>
      <c r="J16" s="30">
        <f t="shared" si="1"/>
        <v>2457</v>
      </c>
      <c r="K16" s="20">
        <v>270</v>
      </c>
      <c r="L16" s="31">
        <f t="shared" si="3"/>
        <v>2457</v>
      </c>
    </row>
    <row r="17" spans="1:12" ht="57.75" thickBot="1" x14ac:dyDescent="0.4">
      <c r="A17" s="103"/>
      <c r="B17" s="106"/>
      <c r="C17" s="3" t="s">
        <v>12</v>
      </c>
      <c r="D17" s="3">
        <v>8.4499999999999993</v>
      </c>
      <c r="E17" s="67">
        <v>150</v>
      </c>
      <c r="F17" s="30">
        <f t="shared" si="2"/>
        <v>1267.5</v>
      </c>
      <c r="G17" s="21">
        <v>150</v>
      </c>
      <c r="H17" s="30">
        <f t="shared" si="0"/>
        <v>1267.5</v>
      </c>
      <c r="I17" s="21">
        <v>150</v>
      </c>
      <c r="J17" s="30">
        <f t="shared" si="1"/>
        <v>1267.5</v>
      </c>
      <c r="K17" s="21">
        <v>150</v>
      </c>
      <c r="L17" s="31">
        <f t="shared" si="3"/>
        <v>1267.5</v>
      </c>
    </row>
    <row r="18" spans="1:12" ht="18.75" thickBot="1" x14ac:dyDescent="0.4">
      <c r="A18" s="103"/>
      <c r="B18" s="106"/>
      <c r="C18" s="3" t="s">
        <v>13</v>
      </c>
      <c r="D18" s="3">
        <v>9.1</v>
      </c>
      <c r="E18" s="68">
        <v>4</v>
      </c>
      <c r="F18" s="30">
        <f t="shared" si="2"/>
        <v>36.4</v>
      </c>
      <c r="G18" s="8">
        <v>4</v>
      </c>
      <c r="H18" s="30">
        <f t="shared" si="0"/>
        <v>36.4</v>
      </c>
      <c r="I18" s="8">
        <v>4</v>
      </c>
      <c r="J18" s="30">
        <f t="shared" si="1"/>
        <v>36.4</v>
      </c>
      <c r="K18" s="8">
        <v>4</v>
      </c>
      <c r="L18" s="31">
        <f t="shared" si="3"/>
        <v>36.4</v>
      </c>
    </row>
    <row r="19" spans="1:12" ht="86.25" thickBot="1" x14ac:dyDescent="0.4">
      <c r="A19" s="103"/>
      <c r="B19" s="106"/>
      <c r="C19" s="3" t="s">
        <v>14</v>
      </c>
      <c r="D19" s="3">
        <v>65</v>
      </c>
      <c r="E19" s="68">
        <v>4</v>
      </c>
      <c r="F19" s="30">
        <f t="shared" si="2"/>
        <v>260</v>
      </c>
      <c r="G19" s="8">
        <v>4</v>
      </c>
      <c r="H19" s="30">
        <f t="shared" si="0"/>
        <v>260</v>
      </c>
      <c r="I19" s="8">
        <v>4</v>
      </c>
      <c r="J19" s="30">
        <f t="shared" si="1"/>
        <v>260</v>
      </c>
      <c r="K19" s="8">
        <v>4</v>
      </c>
      <c r="L19" s="31">
        <f t="shared" si="3"/>
        <v>260</v>
      </c>
    </row>
    <row r="20" spans="1:12" ht="18.75" thickBot="1" x14ac:dyDescent="0.4">
      <c r="A20" s="103"/>
      <c r="B20" s="106"/>
      <c r="C20" s="3" t="s">
        <v>15</v>
      </c>
      <c r="D20" s="3">
        <v>2.21</v>
      </c>
      <c r="E20" s="68">
        <v>0</v>
      </c>
      <c r="F20" s="30">
        <f t="shared" si="2"/>
        <v>0</v>
      </c>
      <c r="G20" s="8">
        <v>0</v>
      </c>
      <c r="H20" s="30">
        <f t="shared" si="0"/>
        <v>0</v>
      </c>
      <c r="I20" s="8">
        <v>0</v>
      </c>
      <c r="J20" s="30">
        <f t="shared" si="1"/>
        <v>0</v>
      </c>
      <c r="K20" s="8">
        <v>0</v>
      </c>
      <c r="L20" s="31">
        <f t="shared" si="3"/>
        <v>0</v>
      </c>
    </row>
    <row r="21" spans="1:12" ht="18.75" thickBot="1" x14ac:dyDescent="0.4">
      <c r="A21" s="104"/>
      <c r="B21" s="107"/>
      <c r="C21" s="3" t="s">
        <v>16</v>
      </c>
      <c r="D21" s="3">
        <v>1.3</v>
      </c>
      <c r="E21" s="68">
        <v>0</v>
      </c>
      <c r="F21" s="30">
        <f t="shared" si="2"/>
        <v>0</v>
      </c>
      <c r="G21" s="8">
        <v>0</v>
      </c>
      <c r="H21" s="30">
        <f t="shared" si="0"/>
        <v>0</v>
      </c>
      <c r="I21" s="8">
        <v>0</v>
      </c>
      <c r="J21" s="30">
        <f t="shared" si="1"/>
        <v>0</v>
      </c>
      <c r="K21" s="8">
        <v>0</v>
      </c>
      <c r="L21" s="31">
        <f t="shared" si="3"/>
        <v>0</v>
      </c>
    </row>
    <row r="22" spans="1:12" ht="29.25" thickBot="1" x14ac:dyDescent="0.4">
      <c r="A22" s="90">
        <v>5</v>
      </c>
      <c r="B22" s="98" t="s">
        <v>17</v>
      </c>
      <c r="C22" s="3" t="s">
        <v>18</v>
      </c>
      <c r="D22" s="3">
        <v>27.3</v>
      </c>
      <c r="E22" s="69">
        <v>2</v>
      </c>
      <c r="F22" s="30">
        <f t="shared" si="2"/>
        <v>54.6</v>
      </c>
      <c r="G22" s="7">
        <v>2</v>
      </c>
      <c r="H22" s="30">
        <f t="shared" si="0"/>
        <v>54.6</v>
      </c>
      <c r="I22" s="7">
        <v>2</v>
      </c>
      <c r="J22" s="30">
        <f t="shared" si="1"/>
        <v>54.6</v>
      </c>
      <c r="K22" s="7">
        <v>2</v>
      </c>
      <c r="L22" s="31">
        <f t="shared" si="3"/>
        <v>54.6</v>
      </c>
    </row>
    <row r="23" spans="1:12" ht="29.25" thickBot="1" x14ac:dyDescent="0.4">
      <c r="A23" s="91"/>
      <c r="B23" s="93"/>
      <c r="C23" s="3" t="s">
        <v>19</v>
      </c>
      <c r="D23" s="3">
        <v>13.78</v>
      </c>
      <c r="E23" s="68">
        <v>4</v>
      </c>
      <c r="F23" s="30">
        <f t="shared" si="2"/>
        <v>55.12</v>
      </c>
      <c r="G23" s="8">
        <v>4</v>
      </c>
      <c r="H23" s="30">
        <f t="shared" si="0"/>
        <v>55.12</v>
      </c>
      <c r="I23" s="8">
        <v>4</v>
      </c>
      <c r="J23" s="30">
        <f t="shared" si="1"/>
        <v>55.12</v>
      </c>
      <c r="K23" s="8">
        <v>4</v>
      </c>
      <c r="L23" s="31">
        <f t="shared" si="3"/>
        <v>55.12</v>
      </c>
    </row>
    <row r="24" spans="1:12" ht="18.75" thickBot="1" x14ac:dyDescent="0.4">
      <c r="A24" s="91"/>
      <c r="B24" s="93"/>
      <c r="C24" s="3" t="s">
        <v>20</v>
      </c>
      <c r="D24" s="3">
        <v>9.6199999999999992</v>
      </c>
      <c r="E24" s="68">
        <v>0</v>
      </c>
      <c r="F24" s="30">
        <f t="shared" si="2"/>
        <v>0</v>
      </c>
      <c r="G24" s="8">
        <v>0</v>
      </c>
      <c r="H24" s="30">
        <f t="shared" si="0"/>
        <v>0</v>
      </c>
      <c r="I24" s="8">
        <v>0</v>
      </c>
      <c r="J24" s="30">
        <f t="shared" si="1"/>
        <v>0</v>
      </c>
      <c r="K24" s="8">
        <v>0</v>
      </c>
      <c r="L24" s="31">
        <f t="shared" si="3"/>
        <v>0</v>
      </c>
    </row>
    <row r="25" spans="1:12" ht="43.5" thickBot="1" x14ac:dyDescent="0.4">
      <c r="A25" s="97"/>
      <c r="B25" s="99"/>
      <c r="C25" s="3" t="s">
        <v>21</v>
      </c>
      <c r="D25" s="3">
        <v>3.12</v>
      </c>
      <c r="E25" s="68">
        <v>0</v>
      </c>
      <c r="F25" s="30">
        <f t="shared" si="2"/>
        <v>0</v>
      </c>
      <c r="G25" s="8">
        <v>0</v>
      </c>
      <c r="H25" s="30">
        <f t="shared" si="0"/>
        <v>0</v>
      </c>
      <c r="I25" s="8">
        <v>0</v>
      </c>
      <c r="J25" s="30">
        <f t="shared" si="1"/>
        <v>0</v>
      </c>
      <c r="K25" s="8">
        <v>0</v>
      </c>
      <c r="L25" s="31">
        <f t="shared" si="3"/>
        <v>0</v>
      </c>
    </row>
    <row r="26" spans="1:12" ht="29.25" thickBot="1" x14ac:dyDescent="0.4">
      <c r="A26" s="90">
        <v>6</v>
      </c>
      <c r="B26" s="92" t="s">
        <v>22</v>
      </c>
      <c r="C26" s="3" t="s">
        <v>11</v>
      </c>
      <c r="D26" s="3">
        <v>130</v>
      </c>
      <c r="E26" s="69">
        <v>4</v>
      </c>
      <c r="F26" s="30">
        <f t="shared" si="2"/>
        <v>520</v>
      </c>
      <c r="G26" s="7">
        <v>4</v>
      </c>
      <c r="H26" s="30">
        <f t="shared" si="0"/>
        <v>520</v>
      </c>
      <c r="I26" s="7">
        <v>4</v>
      </c>
      <c r="J26" s="30">
        <f t="shared" si="1"/>
        <v>520</v>
      </c>
      <c r="K26" s="7">
        <v>4</v>
      </c>
      <c r="L26" s="31">
        <f t="shared" si="3"/>
        <v>520</v>
      </c>
    </row>
    <row r="27" spans="1:12" ht="29.25" thickBot="1" x14ac:dyDescent="0.4">
      <c r="A27" s="91"/>
      <c r="B27" s="93"/>
      <c r="C27" s="3" t="s">
        <v>23</v>
      </c>
      <c r="D27" s="3">
        <v>65</v>
      </c>
      <c r="E27" s="68">
        <v>10</v>
      </c>
      <c r="F27" s="30">
        <f t="shared" si="2"/>
        <v>650</v>
      </c>
      <c r="G27" s="8">
        <v>10</v>
      </c>
      <c r="H27" s="30">
        <f t="shared" si="0"/>
        <v>650</v>
      </c>
      <c r="I27" s="8">
        <v>10</v>
      </c>
      <c r="J27" s="30">
        <f t="shared" si="1"/>
        <v>650</v>
      </c>
      <c r="K27" s="8">
        <v>10</v>
      </c>
      <c r="L27" s="31">
        <f t="shared" si="3"/>
        <v>650</v>
      </c>
    </row>
    <row r="28" spans="1:12" ht="29.25" thickBot="1" x14ac:dyDescent="0.4">
      <c r="A28" s="91"/>
      <c r="B28" s="93"/>
      <c r="C28" s="3" t="s">
        <v>24</v>
      </c>
      <c r="D28" s="3">
        <v>65</v>
      </c>
      <c r="E28" s="68">
        <v>2</v>
      </c>
      <c r="F28" s="30">
        <f t="shared" si="2"/>
        <v>130</v>
      </c>
      <c r="G28" s="8">
        <v>2</v>
      </c>
      <c r="H28" s="30">
        <f t="shared" si="0"/>
        <v>130</v>
      </c>
      <c r="I28" s="8">
        <v>2</v>
      </c>
      <c r="J28" s="30">
        <f t="shared" si="1"/>
        <v>130</v>
      </c>
      <c r="K28" s="8">
        <v>2</v>
      </c>
      <c r="L28" s="31">
        <f t="shared" si="3"/>
        <v>130</v>
      </c>
    </row>
    <row r="29" spans="1:12" ht="43.5" thickBot="1" x14ac:dyDescent="0.4">
      <c r="A29" s="94">
        <v>7</v>
      </c>
      <c r="B29" s="86" t="s">
        <v>25</v>
      </c>
      <c r="C29" s="3" t="s">
        <v>26</v>
      </c>
      <c r="D29" s="3">
        <v>12.35</v>
      </c>
      <c r="E29" s="68">
        <v>1</v>
      </c>
      <c r="F29" s="30">
        <f t="shared" si="2"/>
        <v>12.35</v>
      </c>
      <c r="G29" s="8">
        <v>1</v>
      </c>
      <c r="H29" s="30">
        <f t="shared" si="0"/>
        <v>12.35</v>
      </c>
      <c r="I29" s="8">
        <v>1</v>
      </c>
      <c r="J29" s="30">
        <f t="shared" si="1"/>
        <v>12.35</v>
      </c>
      <c r="K29" s="8">
        <v>1</v>
      </c>
      <c r="L29" s="31">
        <f t="shared" si="3"/>
        <v>12.35</v>
      </c>
    </row>
    <row r="30" spans="1:12" ht="18.75" thickBot="1" x14ac:dyDescent="0.4">
      <c r="A30" s="88"/>
      <c r="B30" s="89"/>
      <c r="C30" s="3" t="s">
        <v>27</v>
      </c>
      <c r="D30" s="3">
        <v>15.6</v>
      </c>
      <c r="E30" s="68">
        <v>320</v>
      </c>
      <c r="F30" s="30">
        <f>SUM(D30*E30)</f>
        <v>4992</v>
      </c>
      <c r="G30" s="8">
        <v>320</v>
      </c>
      <c r="H30" s="30">
        <f t="shared" si="0"/>
        <v>4992</v>
      </c>
      <c r="I30" s="8">
        <v>320</v>
      </c>
      <c r="J30" s="30">
        <f t="shared" si="1"/>
        <v>4992</v>
      </c>
      <c r="K30" s="8">
        <v>320</v>
      </c>
      <c r="L30" s="31">
        <f t="shared" si="3"/>
        <v>4992</v>
      </c>
    </row>
    <row r="31" spans="1:12" ht="18.75" thickBot="1" x14ac:dyDescent="0.4">
      <c r="A31" s="88"/>
      <c r="B31" s="89"/>
      <c r="C31" s="3" t="s">
        <v>28</v>
      </c>
      <c r="D31" s="3">
        <v>1.3</v>
      </c>
      <c r="E31" s="68">
        <v>0</v>
      </c>
      <c r="F31" s="30">
        <f t="shared" si="2"/>
        <v>0</v>
      </c>
      <c r="G31" s="8">
        <v>0</v>
      </c>
      <c r="H31" s="30">
        <f t="shared" si="0"/>
        <v>0</v>
      </c>
      <c r="I31" s="8">
        <v>0</v>
      </c>
      <c r="J31" s="30">
        <f t="shared" si="1"/>
        <v>0</v>
      </c>
      <c r="K31" s="8">
        <v>0</v>
      </c>
      <c r="L31" s="31">
        <f t="shared" si="3"/>
        <v>0</v>
      </c>
    </row>
    <row r="32" spans="1:12" ht="43.5" thickBot="1" x14ac:dyDescent="0.4">
      <c r="A32" s="85"/>
      <c r="B32" s="87"/>
      <c r="C32" s="3" t="s">
        <v>29</v>
      </c>
      <c r="D32" s="3">
        <v>1.3</v>
      </c>
      <c r="E32" s="68">
        <v>0</v>
      </c>
      <c r="F32" s="30">
        <f t="shared" si="2"/>
        <v>0</v>
      </c>
      <c r="G32" s="8">
        <v>0</v>
      </c>
      <c r="H32" s="30">
        <f t="shared" si="0"/>
        <v>0</v>
      </c>
      <c r="I32" s="8">
        <v>0</v>
      </c>
      <c r="J32" s="30">
        <f t="shared" si="1"/>
        <v>0</v>
      </c>
      <c r="K32" s="8">
        <v>0</v>
      </c>
      <c r="L32" s="31">
        <f t="shared" si="3"/>
        <v>0</v>
      </c>
    </row>
    <row r="33" spans="1:12" ht="29.25" thickBot="1" x14ac:dyDescent="0.4">
      <c r="A33" s="28">
        <v>8</v>
      </c>
      <c r="B33" s="5" t="s">
        <v>30</v>
      </c>
      <c r="C33" s="3"/>
      <c r="D33" s="3">
        <v>4.16</v>
      </c>
      <c r="E33" s="68">
        <v>1</v>
      </c>
      <c r="F33" s="30">
        <f t="shared" si="2"/>
        <v>4.16</v>
      </c>
      <c r="G33" s="8">
        <v>1</v>
      </c>
      <c r="H33" s="30">
        <f t="shared" si="0"/>
        <v>4.16</v>
      </c>
      <c r="I33" s="8">
        <v>1</v>
      </c>
      <c r="J33" s="30">
        <f t="shared" si="1"/>
        <v>4.16</v>
      </c>
      <c r="K33" s="8">
        <v>1</v>
      </c>
      <c r="L33" s="31">
        <f t="shared" si="3"/>
        <v>4.16</v>
      </c>
    </row>
    <row r="34" spans="1:12" ht="29.25" thickBot="1" x14ac:dyDescent="0.4">
      <c r="A34" s="84">
        <v>9</v>
      </c>
      <c r="B34" s="86" t="s">
        <v>31</v>
      </c>
      <c r="C34" s="3" t="s">
        <v>11</v>
      </c>
      <c r="D34" s="3">
        <v>6.5</v>
      </c>
      <c r="E34" s="67">
        <v>530</v>
      </c>
      <c r="F34" s="30">
        <f t="shared" si="2"/>
        <v>3445</v>
      </c>
      <c r="G34" s="21">
        <v>530</v>
      </c>
      <c r="H34" s="30">
        <f t="shared" si="0"/>
        <v>3445</v>
      </c>
      <c r="I34" s="21">
        <v>530</v>
      </c>
      <c r="J34" s="30">
        <f t="shared" si="1"/>
        <v>3445</v>
      </c>
      <c r="K34" s="21">
        <v>530</v>
      </c>
      <c r="L34" s="31">
        <f t="shared" si="3"/>
        <v>3445</v>
      </c>
    </row>
    <row r="35" spans="1:12" ht="29.25" thickBot="1" x14ac:dyDescent="0.4">
      <c r="A35" s="88"/>
      <c r="B35" s="89"/>
      <c r="C35" s="3" t="s">
        <v>32</v>
      </c>
      <c r="D35" s="3">
        <v>3.51</v>
      </c>
      <c r="E35" s="67">
        <v>4175</v>
      </c>
      <c r="F35" s="30">
        <f t="shared" si="2"/>
        <v>14654.25</v>
      </c>
      <c r="G35" s="21">
        <v>4175</v>
      </c>
      <c r="H35" s="30">
        <f t="shared" si="0"/>
        <v>14654.25</v>
      </c>
      <c r="I35" s="21">
        <v>4175</v>
      </c>
      <c r="J35" s="30">
        <f t="shared" si="1"/>
        <v>14654.25</v>
      </c>
      <c r="K35" s="21">
        <v>4175</v>
      </c>
      <c r="L35" s="31">
        <f t="shared" si="3"/>
        <v>14654.25</v>
      </c>
    </row>
    <row r="36" spans="1:12" ht="18.75" thickBot="1" x14ac:dyDescent="0.4">
      <c r="A36" s="88"/>
      <c r="B36" s="89"/>
      <c r="C36" s="3" t="s">
        <v>13</v>
      </c>
      <c r="D36" s="3">
        <v>13</v>
      </c>
      <c r="E36" s="68">
        <v>0</v>
      </c>
      <c r="F36" s="30">
        <f>SUM(D36*E36)</f>
        <v>0</v>
      </c>
      <c r="G36" s="8">
        <v>0</v>
      </c>
      <c r="H36" s="30">
        <f t="shared" si="0"/>
        <v>0</v>
      </c>
      <c r="I36" s="8">
        <v>0</v>
      </c>
      <c r="J36" s="30">
        <f t="shared" si="1"/>
        <v>0</v>
      </c>
      <c r="K36" s="8">
        <v>0</v>
      </c>
      <c r="L36" s="31">
        <f t="shared" si="3"/>
        <v>0</v>
      </c>
    </row>
    <row r="37" spans="1:12" ht="18.75" thickBot="1" x14ac:dyDescent="0.4">
      <c r="A37" s="88"/>
      <c r="B37" s="89"/>
      <c r="C37" s="3" t="s">
        <v>33</v>
      </c>
      <c r="D37" s="3">
        <v>7.41</v>
      </c>
      <c r="E37" s="68">
        <v>635</v>
      </c>
      <c r="F37" s="30">
        <f t="shared" si="2"/>
        <v>4705.3500000000004</v>
      </c>
      <c r="G37" s="8">
        <v>635</v>
      </c>
      <c r="H37" s="30">
        <f t="shared" si="0"/>
        <v>4705.3500000000004</v>
      </c>
      <c r="I37" s="8">
        <v>635</v>
      </c>
      <c r="J37" s="30">
        <f t="shared" si="1"/>
        <v>4705.3500000000004</v>
      </c>
      <c r="K37" s="8">
        <v>635</v>
      </c>
      <c r="L37" s="31">
        <f t="shared" si="3"/>
        <v>4705.3500000000004</v>
      </c>
    </row>
    <row r="38" spans="1:12" ht="43.5" thickBot="1" x14ac:dyDescent="0.4">
      <c r="A38" s="88"/>
      <c r="B38" s="89"/>
      <c r="C38" s="3" t="s">
        <v>34</v>
      </c>
      <c r="D38" s="3">
        <v>0.26</v>
      </c>
      <c r="E38" s="68">
        <v>0</v>
      </c>
      <c r="F38" s="30">
        <f t="shared" si="2"/>
        <v>0</v>
      </c>
      <c r="G38" s="8">
        <v>0</v>
      </c>
      <c r="H38" s="30">
        <f t="shared" si="0"/>
        <v>0</v>
      </c>
      <c r="I38" s="8">
        <v>0</v>
      </c>
      <c r="J38" s="30">
        <f t="shared" si="1"/>
        <v>0</v>
      </c>
      <c r="K38" s="8">
        <v>0</v>
      </c>
      <c r="L38" s="31">
        <f t="shared" si="3"/>
        <v>0</v>
      </c>
    </row>
    <row r="39" spans="1:12" ht="29.25" thickBot="1" x14ac:dyDescent="0.4">
      <c r="A39" s="85"/>
      <c r="B39" s="87"/>
      <c r="C39" s="3" t="s">
        <v>35</v>
      </c>
      <c r="D39" s="3">
        <v>0.78</v>
      </c>
      <c r="E39" s="68">
        <v>0</v>
      </c>
      <c r="F39" s="30">
        <f t="shared" si="2"/>
        <v>0</v>
      </c>
      <c r="G39" s="8">
        <v>0</v>
      </c>
      <c r="H39" s="30">
        <f t="shared" si="0"/>
        <v>0</v>
      </c>
      <c r="I39" s="8">
        <v>0</v>
      </c>
      <c r="J39" s="30">
        <f t="shared" si="1"/>
        <v>0</v>
      </c>
      <c r="K39" s="8">
        <v>0</v>
      </c>
      <c r="L39" s="31">
        <f t="shared" si="3"/>
        <v>0</v>
      </c>
    </row>
    <row r="40" spans="1:12" ht="86.25" thickBot="1" x14ac:dyDescent="0.4">
      <c r="A40" s="84">
        <v>10</v>
      </c>
      <c r="B40" s="86" t="s">
        <v>36</v>
      </c>
      <c r="C40" s="3" t="s">
        <v>37</v>
      </c>
      <c r="D40" s="3">
        <v>19.239999999999998</v>
      </c>
      <c r="E40" s="68">
        <v>2</v>
      </c>
      <c r="F40" s="30">
        <f>SUM(D40*E40)</f>
        <v>38.479999999999997</v>
      </c>
      <c r="G40" s="8">
        <v>2</v>
      </c>
      <c r="H40" s="30">
        <f t="shared" si="0"/>
        <v>38.479999999999997</v>
      </c>
      <c r="I40" s="8">
        <v>2</v>
      </c>
      <c r="J40" s="30">
        <f t="shared" si="1"/>
        <v>38.479999999999997</v>
      </c>
      <c r="K40" s="8">
        <v>2</v>
      </c>
      <c r="L40" s="31">
        <f t="shared" si="3"/>
        <v>38.479999999999997</v>
      </c>
    </row>
    <row r="41" spans="1:12" ht="57.75" thickBot="1" x14ac:dyDescent="0.4">
      <c r="A41" s="85"/>
      <c r="B41" s="87"/>
      <c r="C41" s="3" t="s">
        <v>38</v>
      </c>
      <c r="D41" s="3">
        <v>1.95</v>
      </c>
      <c r="E41" s="68">
        <v>0</v>
      </c>
      <c r="F41" s="30">
        <f t="shared" si="2"/>
        <v>0</v>
      </c>
      <c r="G41" s="8">
        <v>0</v>
      </c>
      <c r="H41" s="30">
        <f t="shared" si="0"/>
        <v>0</v>
      </c>
      <c r="I41" s="8">
        <v>0</v>
      </c>
      <c r="J41" s="30">
        <f t="shared" si="1"/>
        <v>0</v>
      </c>
      <c r="K41" s="8">
        <v>0</v>
      </c>
      <c r="L41" s="31">
        <f t="shared" si="3"/>
        <v>0</v>
      </c>
    </row>
    <row r="42" spans="1:12" ht="18.75" thickBot="1" x14ac:dyDescent="0.4">
      <c r="A42" s="84">
        <v>11</v>
      </c>
      <c r="B42" s="86" t="s">
        <v>39</v>
      </c>
      <c r="C42" s="3" t="s">
        <v>3</v>
      </c>
      <c r="D42" s="3">
        <v>20.8</v>
      </c>
      <c r="E42" s="68">
        <v>160</v>
      </c>
      <c r="F42" s="30">
        <f t="shared" si="2"/>
        <v>3328</v>
      </c>
      <c r="G42" s="8">
        <v>160</v>
      </c>
      <c r="H42" s="30">
        <f t="shared" si="0"/>
        <v>3328</v>
      </c>
      <c r="I42" s="8">
        <v>160</v>
      </c>
      <c r="J42" s="30">
        <f t="shared" si="1"/>
        <v>3328</v>
      </c>
      <c r="K42" s="8">
        <v>160</v>
      </c>
      <c r="L42" s="31">
        <f t="shared" si="3"/>
        <v>3328</v>
      </c>
    </row>
    <row r="43" spans="1:12" ht="43.5" thickBot="1" x14ac:dyDescent="0.4">
      <c r="A43" s="88"/>
      <c r="B43" s="89"/>
      <c r="C43" s="3" t="s">
        <v>40</v>
      </c>
      <c r="D43" s="3">
        <v>4.55</v>
      </c>
      <c r="E43" s="68">
        <v>1650</v>
      </c>
      <c r="F43" s="30">
        <f t="shared" si="2"/>
        <v>7507.5</v>
      </c>
      <c r="G43" s="8">
        <v>1650</v>
      </c>
      <c r="H43" s="30">
        <f t="shared" si="0"/>
        <v>7507.5</v>
      </c>
      <c r="I43" s="8">
        <v>1650</v>
      </c>
      <c r="J43" s="30">
        <f t="shared" si="1"/>
        <v>7507.5</v>
      </c>
      <c r="K43" s="8">
        <v>1650</v>
      </c>
      <c r="L43" s="53">
        <f t="shared" si="3"/>
        <v>7507.5</v>
      </c>
    </row>
    <row r="44" spans="1:12" ht="18.75" thickBot="1" x14ac:dyDescent="0.4">
      <c r="A44" s="85"/>
      <c r="B44" s="87"/>
      <c r="C44" s="3" t="s">
        <v>13</v>
      </c>
      <c r="D44" s="3">
        <v>4.55</v>
      </c>
      <c r="E44" s="68">
        <v>450</v>
      </c>
      <c r="F44" s="30">
        <f t="shared" si="2"/>
        <v>2047.5</v>
      </c>
      <c r="G44" s="8">
        <v>450</v>
      </c>
      <c r="H44" s="45">
        <f t="shared" si="0"/>
        <v>2047.5</v>
      </c>
      <c r="I44" s="8">
        <v>450</v>
      </c>
      <c r="J44" s="30">
        <f t="shared" si="1"/>
        <v>2047.5</v>
      </c>
      <c r="K44" s="8">
        <v>450</v>
      </c>
      <c r="L44" s="31">
        <f t="shared" si="3"/>
        <v>2047.5</v>
      </c>
    </row>
    <row r="45" spans="1:12" ht="18" x14ac:dyDescent="0.25">
      <c r="A45" s="109" t="s">
        <v>53</v>
      </c>
      <c r="B45" s="110"/>
      <c r="C45" s="110"/>
      <c r="D45" s="111"/>
      <c r="E45" s="112">
        <f>SUM(F7:F44)</f>
        <v>172198.51</v>
      </c>
      <c r="F45" s="114"/>
      <c r="G45" s="112">
        <f>SUM(H7:H44)</f>
        <v>172198.51</v>
      </c>
      <c r="H45" s="113"/>
      <c r="I45" s="81">
        <f>SUM(J7:J44)</f>
        <v>172198.51</v>
      </c>
      <c r="J45" s="82"/>
      <c r="K45" s="83">
        <f>SUM(L7:L44)</f>
        <v>172198.51</v>
      </c>
      <c r="L45" s="83"/>
    </row>
    <row r="46" spans="1:12" ht="18" x14ac:dyDescent="0.25">
      <c r="A46" s="75" t="s">
        <v>57</v>
      </c>
      <c r="B46" s="75"/>
      <c r="C46" s="75"/>
      <c r="D46" s="75"/>
      <c r="E46" s="75"/>
      <c r="F46" s="75"/>
      <c r="G46" s="75"/>
      <c r="H46" s="75"/>
      <c r="I46" s="75"/>
      <c r="J46" s="75"/>
      <c r="K46" s="108">
        <f>SUM(K47-K45)</f>
        <v>32717.716899999999</v>
      </c>
      <c r="L46" s="108"/>
    </row>
    <row r="47" spans="1:12" ht="18" x14ac:dyDescent="0.25">
      <c r="A47" s="75" t="s">
        <v>42</v>
      </c>
      <c r="B47" s="75"/>
      <c r="C47" s="75"/>
      <c r="D47" s="75"/>
      <c r="E47" s="75"/>
      <c r="F47" s="75"/>
      <c r="G47" s="75"/>
      <c r="H47" s="75"/>
      <c r="I47" s="75"/>
      <c r="J47" s="75"/>
      <c r="K47" s="83">
        <f>SUM(K45*1.19)</f>
        <v>204916.22690000001</v>
      </c>
      <c r="L47" s="83"/>
    </row>
    <row r="48" spans="1:12" ht="18" x14ac:dyDescent="0.25">
      <c r="A48" s="75" t="s">
        <v>43</v>
      </c>
      <c r="B48" s="75"/>
      <c r="C48" s="75"/>
      <c r="D48" s="75"/>
      <c r="E48" s="75"/>
      <c r="F48" s="75"/>
      <c r="G48" s="75"/>
      <c r="H48" s="75"/>
      <c r="I48" s="75"/>
      <c r="J48" s="75"/>
      <c r="K48" s="83">
        <f>SUM(K45*4)</f>
        <v>688794.04</v>
      </c>
      <c r="L48" s="83"/>
    </row>
    <row r="49" spans="1:12" ht="18" x14ac:dyDescent="0.25">
      <c r="A49" s="75" t="s">
        <v>44</v>
      </c>
      <c r="B49" s="75"/>
      <c r="C49" s="75"/>
      <c r="D49" s="75"/>
      <c r="E49" s="75"/>
      <c r="F49" s="75"/>
      <c r="G49" s="75"/>
      <c r="H49" s="75"/>
      <c r="I49" s="75"/>
      <c r="J49" s="75"/>
      <c r="K49" s="108">
        <f>SUM(K48*1.19)</f>
        <v>819664.90760000004</v>
      </c>
      <c r="L49" s="108"/>
    </row>
  </sheetData>
  <mergeCells count="41">
    <mergeCell ref="A26:A28"/>
    <mergeCell ref="B26:B28"/>
    <mergeCell ref="A6:C6"/>
    <mergeCell ref="B7:C7"/>
    <mergeCell ref="B8:C8"/>
    <mergeCell ref="I45:J45"/>
    <mergeCell ref="A29:A32"/>
    <mergeCell ref="B29:B32"/>
    <mergeCell ref="A34:A39"/>
    <mergeCell ref="B34:B39"/>
    <mergeCell ref="G3:H3"/>
    <mergeCell ref="I3:J3"/>
    <mergeCell ref="K3:L3"/>
    <mergeCell ref="A4:D5"/>
    <mergeCell ref="E4:F5"/>
    <mergeCell ref="G4:H5"/>
    <mergeCell ref="I4:J5"/>
    <mergeCell ref="K4:L5"/>
    <mergeCell ref="E3:F3"/>
    <mergeCell ref="A9:A15"/>
    <mergeCell ref="B9:B15"/>
    <mergeCell ref="A16:A21"/>
    <mergeCell ref="B16:B21"/>
    <mergeCell ref="A22:A25"/>
    <mergeCell ref="B22:B25"/>
    <mergeCell ref="A48:J48"/>
    <mergeCell ref="K48:L48"/>
    <mergeCell ref="A49:J49"/>
    <mergeCell ref="K49:L49"/>
    <mergeCell ref="A40:A41"/>
    <mergeCell ref="B40:B41"/>
    <mergeCell ref="A42:A44"/>
    <mergeCell ref="B42:B44"/>
    <mergeCell ref="A45:D45"/>
    <mergeCell ref="E45:F45"/>
    <mergeCell ref="K45:L45"/>
    <mergeCell ref="A46:J46"/>
    <mergeCell ref="K46:L46"/>
    <mergeCell ref="A47:J47"/>
    <mergeCell ref="K47:L47"/>
    <mergeCell ref="G45:H45"/>
  </mergeCells>
  <hyperlinks>
    <hyperlink ref="B7" r:id="rId1" display="https://lege5.ro/Gratuit/gu3doojq/legea-nr-215-2004-pentru-aprobarea-ordonantei-guvernului-nr-42-2004-privind-organizarea-activitatii-veterinare?d=2020-07-26"/>
  </hyperlinks>
  <pageMargins left="0.7" right="0.7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workbookViewId="0">
      <selection activeCell="A3" sqref="A3:L8"/>
    </sheetView>
  </sheetViews>
  <sheetFormatPr defaultRowHeight="15" x14ac:dyDescent="0.25"/>
  <cols>
    <col min="2" max="2" width="14.28515625" customWidth="1"/>
    <col min="3" max="3" width="9.140625" customWidth="1"/>
  </cols>
  <sheetData>
    <row r="2" spans="1:12" ht="18.75" x14ac:dyDescent="0.3">
      <c r="A2" s="22" t="s">
        <v>51</v>
      </c>
      <c r="B2" s="23" t="s">
        <v>46</v>
      </c>
    </row>
    <row r="3" spans="1:12" ht="16.5" x14ac:dyDescent="0.3">
      <c r="A3" s="55">
        <v>0</v>
      </c>
      <c r="B3" s="55">
        <v>1</v>
      </c>
      <c r="C3" s="55">
        <v>2</v>
      </c>
      <c r="D3" s="55">
        <v>3</v>
      </c>
      <c r="E3" s="117">
        <v>4</v>
      </c>
      <c r="F3" s="118"/>
      <c r="G3" s="117">
        <v>5</v>
      </c>
      <c r="H3" s="118"/>
      <c r="I3" s="117">
        <v>6</v>
      </c>
      <c r="J3" s="118"/>
      <c r="K3" s="117">
        <v>7</v>
      </c>
      <c r="L3" s="118"/>
    </row>
    <row r="4" spans="1:12" ht="15" customHeight="1" x14ac:dyDescent="0.25">
      <c r="A4" s="116"/>
      <c r="B4" s="119"/>
      <c r="C4" s="119"/>
      <c r="D4" s="120"/>
      <c r="E4" s="116" t="s">
        <v>52</v>
      </c>
      <c r="F4" s="120"/>
      <c r="G4" s="116" t="s">
        <v>54</v>
      </c>
      <c r="H4" s="120"/>
      <c r="I4" s="116" t="s">
        <v>55</v>
      </c>
      <c r="J4" s="120"/>
      <c r="K4" s="116" t="s">
        <v>56</v>
      </c>
      <c r="L4" s="120"/>
    </row>
    <row r="5" spans="1:12" ht="15.75" customHeight="1" thickBot="1" x14ac:dyDescent="0.3">
      <c r="A5" s="132"/>
      <c r="B5" s="134"/>
      <c r="C5" s="134"/>
      <c r="D5" s="133"/>
      <c r="E5" s="132"/>
      <c r="F5" s="133"/>
      <c r="G5" s="132"/>
      <c r="H5" s="133"/>
      <c r="I5" s="132"/>
      <c r="J5" s="133"/>
      <c r="K5" s="132"/>
      <c r="L5" s="133"/>
    </row>
    <row r="6" spans="1:12" ht="51.75" customHeight="1" thickBot="1" x14ac:dyDescent="0.3">
      <c r="A6" s="129" t="s">
        <v>58</v>
      </c>
      <c r="B6" s="130"/>
      <c r="C6" s="131"/>
      <c r="D6" s="71" t="s">
        <v>60</v>
      </c>
      <c r="E6" s="72" t="s">
        <v>58</v>
      </c>
      <c r="F6" s="70" t="s">
        <v>59</v>
      </c>
      <c r="G6" s="59" t="s">
        <v>58</v>
      </c>
      <c r="H6" s="60" t="s">
        <v>59</v>
      </c>
      <c r="I6" s="59" t="s">
        <v>58</v>
      </c>
      <c r="J6" s="60" t="s">
        <v>59</v>
      </c>
      <c r="K6" s="59" t="s">
        <v>58</v>
      </c>
      <c r="L6" s="60" t="s">
        <v>59</v>
      </c>
    </row>
    <row r="7" spans="1:12" ht="180" customHeight="1" thickBot="1" x14ac:dyDescent="0.3">
      <c r="A7" s="32">
        <v>1</v>
      </c>
      <c r="B7" s="127" t="s">
        <v>0</v>
      </c>
      <c r="C7" s="128"/>
      <c r="D7" s="44">
        <v>12</v>
      </c>
      <c r="E7" s="44">
        <v>10000</v>
      </c>
      <c r="F7" s="46">
        <f>SUM(E7*D7)</f>
        <v>120000</v>
      </c>
      <c r="G7" s="1">
        <v>10000</v>
      </c>
      <c r="H7" s="54">
        <f>SUM(G7*D7)</f>
        <v>120000</v>
      </c>
      <c r="I7" s="1">
        <v>10000</v>
      </c>
      <c r="J7" s="54">
        <f>SUM(I7*D7)</f>
        <v>120000</v>
      </c>
      <c r="K7" s="42">
        <v>10000</v>
      </c>
      <c r="L7" s="62">
        <f>SUM(10000*12)</f>
        <v>120000</v>
      </c>
    </row>
    <row r="8" spans="1:12" ht="69.75" customHeight="1" thickBot="1" x14ac:dyDescent="0.4">
      <c r="A8" s="32">
        <v>2</v>
      </c>
      <c r="B8" s="100" t="s">
        <v>1</v>
      </c>
      <c r="C8" s="123"/>
      <c r="D8" s="44">
        <v>26</v>
      </c>
      <c r="E8" s="11">
        <v>165</v>
      </c>
      <c r="F8" s="46">
        <f>SUM(E8*D8)</f>
        <v>4290</v>
      </c>
      <c r="G8" s="11">
        <v>165</v>
      </c>
      <c r="H8" s="44">
        <f t="shared" ref="H8:H44" si="0">SUM(D8*G8)</f>
        <v>4290</v>
      </c>
      <c r="I8" s="11">
        <v>165</v>
      </c>
      <c r="J8" s="44">
        <f t="shared" ref="J8:J44" si="1">SUM(I8*D8)</f>
        <v>4290</v>
      </c>
      <c r="K8" s="11">
        <v>165</v>
      </c>
      <c r="L8" s="61">
        <f>SUM(K8*D8)</f>
        <v>4290</v>
      </c>
    </row>
    <row r="9" spans="1:12" ht="18.75" thickBot="1" x14ac:dyDescent="0.4">
      <c r="A9" s="102">
        <v>3</v>
      </c>
      <c r="B9" s="98" t="s">
        <v>2</v>
      </c>
      <c r="C9" s="6" t="s">
        <v>3</v>
      </c>
      <c r="D9" s="10">
        <v>2.6</v>
      </c>
      <c r="E9" s="11">
        <v>2</v>
      </c>
      <c r="F9" s="46">
        <f t="shared" ref="F9:F44" si="2">SUM(D9*E9)</f>
        <v>5.2</v>
      </c>
      <c r="G9" s="11">
        <v>2</v>
      </c>
      <c r="H9" s="30">
        <f t="shared" si="0"/>
        <v>5.2</v>
      </c>
      <c r="I9" s="11">
        <v>2</v>
      </c>
      <c r="J9" s="30">
        <f t="shared" si="1"/>
        <v>5.2</v>
      </c>
      <c r="K9" s="11">
        <v>2</v>
      </c>
      <c r="L9" s="31">
        <f t="shared" ref="L9:L44" si="3">SUM(K9*D9)</f>
        <v>5.2</v>
      </c>
    </row>
    <row r="10" spans="1:12" ht="18.75" thickBot="1" x14ac:dyDescent="0.4">
      <c r="A10" s="103"/>
      <c r="B10" s="93"/>
      <c r="C10" s="6" t="s">
        <v>4</v>
      </c>
      <c r="D10" s="10">
        <v>2.6</v>
      </c>
      <c r="E10" s="12">
        <v>2</v>
      </c>
      <c r="F10" s="46">
        <f t="shared" si="2"/>
        <v>5.2</v>
      </c>
      <c r="G10" s="12">
        <v>2</v>
      </c>
      <c r="H10" s="30">
        <f t="shared" si="0"/>
        <v>5.2</v>
      </c>
      <c r="I10" s="12">
        <v>2</v>
      </c>
      <c r="J10" s="30">
        <f t="shared" si="1"/>
        <v>5.2</v>
      </c>
      <c r="K10" s="12">
        <v>2</v>
      </c>
      <c r="L10" s="31">
        <f t="shared" si="3"/>
        <v>5.2</v>
      </c>
    </row>
    <row r="11" spans="1:12" ht="29.25" thickBot="1" x14ac:dyDescent="0.4">
      <c r="A11" s="103"/>
      <c r="B11" s="93"/>
      <c r="C11" s="6" t="s">
        <v>5</v>
      </c>
      <c r="D11" s="10">
        <v>1.3</v>
      </c>
      <c r="E11" s="12">
        <v>4</v>
      </c>
      <c r="F11" s="46">
        <f t="shared" si="2"/>
        <v>5.2</v>
      </c>
      <c r="G11" s="12">
        <v>4</v>
      </c>
      <c r="H11" s="30">
        <f t="shared" si="0"/>
        <v>5.2</v>
      </c>
      <c r="I11" s="12">
        <v>4</v>
      </c>
      <c r="J11" s="30">
        <f t="shared" si="1"/>
        <v>5.2</v>
      </c>
      <c r="K11" s="12">
        <v>4</v>
      </c>
      <c r="L11" s="31">
        <f t="shared" si="3"/>
        <v>5.2</v>
      </c>
    </row>
    <row r="12" spans="1:12" ht="18.75" thickBot="1" x14ac:dyDescent="0.4">
      <c r="A12" s="103"/>
      <c r="B12" s="93"/>
      <c r="C12" s="6" t="s">
        <v>6</v>
      </c>
      <c r="D12" s="10">
        <v>3.25</v>
      </c>
      <c r="E12" s="12">
        <v>40</v>
      </c>
      <c r="F12" s="46">
        <f t="shared" si="2"/>
        <v>130</v>
      </c>
      <c r="G12" s="12">
        <v>40</v>
      </c>
      <c r="H12" s="30">
        <f t="shared" si="0"/>
        <v>130</v>
      </c>
      <c r="I12" s="12">
        <v>40</v>
      </c>
      <c r="J12" s="30">
        <f t="shared" si="1"/>
        <v>130</v>
      </c>
      <c r="K12" s="12">
        <v>40</v>
      </c>
      <c r="L12" s="31">
        <f t="shared" si="3"/>
        <v>130</v>
      </c>
    </row>
    <row r="13" spans="1:12" ht="43.5" thickBot="1" x14ac:dyDescent="0.4">
      <c r="A13" s="103"/>
      <c r="B13" s="93"/>
      <c r="C13" s="6" t="s">
        <v>7</v>
      </c>
      <c r="D13" s="10">
        <v>1.95</v>
      </c>
      <c r="E13" s="12">
        <v>2</v>
      </c>
      <c r="F13" s="46">
        <f>SUM(D13*E13)</f>
        <v>3.9</v>
      </c>
      <c r="G13" s="12">
        <v>2</v>
      </c>
      <c r="H13" s="30">
        <f t="shared" si="0"/>
        <v>3.9</v>
      </c>
      <c r="I13" s="12">
        <v>2</v>
      </c>
      <c r="J13" s="30">
        <f t="shared" si="1"/>
        <v>3.9</v>
      </c>
      <c r="K13" s="12">
        <v>2</v>
      </c>
      <c r="L13" s="31">
        <f t="shared" si="3"/>
        <v>3.9</v>
      </c>
    </row>
    <row r="14" spans="1:12" ht="18.75" thickBot="1" x14ac:dyDescent="0.4">
      <c r="A14" s="103"/>
      <c r="B14" s="93"/>
      <c r="C14" s="6" t="s">
        <v>8</v>
      </c>
      <c r="D14" s="10">
        <v>1.04</v>
      </c>
      <c r="E14" s="12">
        <v>0</v>
      </c>
      <c r="F14" s="46">
        <f t="shared" si="2"/>
        <v>0</v>
      </c>
      <c r="G14" s="12">
        <v>0</v>
      </c>
      <c r="H14" s="30">
        <f t="shared" si="0"/>
        <v>0</v>
      </c>
      <c r="I14" s="12">
        <v>0</v>
      </c>
      <c r="J14" s="30">
        <f t="shared" si="1"/>
        <v>0</v>
      </c>
      <c r="K14" s="12">
        <v>0</v>
      </c>
      <c r="L14" s="31">
        <f t="shared" si="3"/>
        <v>0</v>
      </c>
    </row>
    <row r="15" spans="1:12" ht="57.75" thickBot="1" x14ac:dyDescent="0.4">
      <c r="A15" s="104"/>
      <c r="B15" s="99"/>
      <c r="C15" s="6" t="s">
        <v>9</v>
      </c>
      <c r="D15" s="10">
        <v>1.95</v>
      </c>
      <c r="E15" s="12">
        <v>0</v>
      </c>
      <c r="F15" s="46">
        <f t="shared" si="2"/>
        <v>0</v>
      </c>
      <c r="G15" s="12">
        <v>0</v>
      </c>
      <c r="H15" s="30">
        <f t="shared" si="0"/>
        <v>0</v>
      </c>
      <c r="I15" s="12">
        <v>0</v>
      </c>
      <c r="J15" s="30">
        <f t="shared" si="1"/>
        <v>0</v>
      </c>
      <c r="K15" s="12">
        <v>0</v>
      </c>
      <c r="L15" s="31">
        <f t="shared" si="3"/>
        <v>0</v>
      </c>
    </row>
    <row r="16" spans="1:12" ht="43.5" thickBot="1" x14ac:dyDescent="0.4">
      <c r="A16" s="102">
        <v>4</v>
      </c>
      <c r="B16" s="105" t="s">
        <v>10</v>
      </c>
      <c r="C16" s="6" t="s">
        <v>11</v>
      </c>
      <c r="D16" s="10">
        <v>9.1</v>
      </c>
      <c r="E16" s="11">
        <v>160</v>
      </c>
      <c r="F16" s="46">
        <f t="shared" si="2"/>
        <v>1456</v>
      </c>
      <c r="G16" s="11">
        <v>160</v>
      </c>
      <c r="H16" s="30">
        <f t="shared" si="0"/>
        <v>1456</v>
      </c>
      <c r="I16" s="11">
        <v>160</v>
      </c>
      <c r="J16" s="30">
        <f t="shared" si="1"/>
        <v>1456</v>
      </c>
      <c r="K16" s="11">
        <v>160</v>
      </c>
      <c r="L16" s="31">
        <f t="shared" si="3"/>
        <v>1456</v>
      </c>
    </row>
    <row r="17" spans="1:12" ht="100.5" thickBot="1" x14ac:dyDescent="0.4">
      <c r="A17" s="103"/>
      <c r="B17" s="106"/>
      <c r="C17" s="6" t="s">
        <v>12</v>
      </c>
      <c r="D17" s="10">
        <v>8.4499999999999993</v>
      </c>
      <c r="E17" s="12">
        <v>160</v>
      </c>
      <c r="F17" s="46">
        <f t="shared" si="2"/>
        <v>1352</v>
      </c>
      <c r="G17" s="12">
        <v>160</v>
      </c>
      <c r="H17" s="30">
        <f t="shared" si="0"/>
        <v>1352</v>
      </c>
      <c r="I17" s="12">
        <v>160</v>
      </c>
      <c r="J17" s="30">
        <f t="shared" si="1"/>
        <v>1352</v>
      </c>
      <c r="K17" s="12">
        <v>160</v>
      </c>
      <c r="L17" s="31">
        <f t="shared" si="3"/>
        <v>1352</v>
      </c>
    </row>
    <row r="18" spans="1:12" ht="18.75" thickBot="1" x14ac:dyDescent="0.4">
      <c r="A18" s="103"/>
      <c r="B18" s="106"/>
      <c r="C18" s="6" t="s">
        <v>13</v>
      </c>
      <c r="D18" s="10">
        <v>9.1</v>
      </c>
      <c r="E18" s="12">
        <v>4</v>
      </c>
      <c r="F18" s="46">
        <f t="shared" si="2"/>
        <v>36.4</v>
      </c>
      <c r="G18" s="12">
        <v>4</v>
      </c>
      <c r="H18" s="30">
        <f t="shared" si="0"/>
        <v>36.4</v>
      </c>
      <c r="I18" s="12">
        <v>4</v>
      </c>
      <c r="J18" s="30">
        <f t="shared" si="1"/>
        <v>36.4</v>
      </c>
      <c r="K18" s="12">
        <v>4</v>
      </c>
      <c r="L18" s="31">
        <f t="shared" si="3"/>
        <v>36.4</v>
      </c>
    </row>
    <row r="19" spans="1:12" ht="114.75" thickBot="1" x14ac:dyDescent="0.4">
      <c r="A19" s="103"/>
      <c r="B19" s="106"/>
      <c r="C19" s="6" t="s">
        <v>14</v>
      </c>
      <c r="D19" s="10">
        <v>65</v>
      </c>
      <c r="E19" s="12">
        <v>3</v>
      </c>
      <c r="F19" s="46">
        <f t="shared" si="2"/>
        <v>195</v>
      </c>
      <c r="G19" s="12">
        <v>3</v>
      </c>
      <c r="H19" s="30">
        <f t="shared" si="0"/>
        <v>195</v>
      </c>
      <c r="I19" s="12">
        <v>3</v>
      </c>
      <c r="J19" s="30">
        <f t="shared" si="1"/>
        <v>195</v>
      </c>
      <c r="K19" s="12">
        <v>3</v>
      </c>
      <c r="L19" s="31">
        <f t="shared" si="3"/>
        <v>195</v>
      </c>
    </row>
    <row r="20" spans="1:12" ht="18.75" thickBot="1" x14ac:dyDescent="0.4">
      <c r="A20" s="103"/>
      <c r="B20" s="106"/>
      <c r="C20" s="6" t="s">
        <v>15</v>
      </c>
      <c r="D20" s="10">
        <v>2.21</v>
      </c>
      <c r="E20" s="12">
        <v>0</v>
      </c>
      <c r="F20" s="46">
        <f t="shared" si="2"/>
        <v>0</v>
      </c>
      <c r="G20" s="12">
        <v>0</v>
      </c>
      <c r="H20" s="30">
        <f t="shared" si="0"/>
        <v>0</v>
      </c>
      <c r="I20" s="12">
        <v>0</v>
      </c>
      <c r="J20" s="30">
        <f t="shared" si="1"/>
        <v>0</v>
      </c>
      <c r="K20" s="12">
        <v>0</v>
      </c>
      <c r="L20" s="31">
        <f t="shared" si="3"/>
        <v>0</v>
      </c>
    </row>
    <row r="21" spans="1:12" ht="29.25" thickBot="1" x14ac:dyDescent="0.4">
      <c r="A21" s="104"/>
      <c r="B21" s="107"/>
      <c r="C21" s="6" t="s">
        <v>16</v>
      </c>
      <c r="D21" s="10">
        <v>1.3</v>
      </c>
      <c r="E21" s="73"/>
      <c r="F21" s="46">
        <f t="shared" si="2"/>
        <v>0</v>
      </c>
      <c r="G21" s="73"/>
      <c r="H21" s="30">
        <f t="shared" si="0"/>
        <v>0</v>
      </c>
      <c r="I21" s="73"/>
      <c r="J21" s="30">
        <f t="shared" si="1"/>
        <v>0</v>
      </c>
      <c r="K21" s="73"/>
      <c r="L21" s="31">
        <f t="shared" si="3"/>
        <v>0</v>
      </c>
    </row>
    <row r="22" spans="1:12" ht="43.5" thickBot="1" x14ac:dyDescent="0.4">
      <c r="A22" s="90">
        <v>5</v>
      </c>
      <c r="B22" s="98" t="s">
        <v>17</v>
      </c>
      <c r="C22" s="6" t="s">
        <v>18</v>
      </c>
      <c r="D22" s="10">
        <v>27.3</v>
      </c>
      <c r="E22" s="11">
        <v>1</v>
      </c>
      <c r="F22" s="46">
        <f t="shared" si="2"/>
        <v>27.3</v>
      </c>
      <c r="G22" s="11">
        <v>1</v>
      </c>
      <c r="H22" s="30">
        <f t="shared" si="0"/>
        <v>27.3</v>
      </c>
      <c r="I22" s="11">
        <v>1</v>
      </c>
      <c r="J22" s="30">
        <f t="shared" si="1"/>
        <v>27.3</v>
      </c>
      <c r="K22" s="11">
        <v>1</v>
      </c>
      <c r="L22" s="31">
        <f t="shared" si="3"/>
        <v>27.3</v>
      </c>
    </row>
    <row r="23" spans="1:12" ht="57.75" thickBot="1" x14ac:dyDescent="0.4">
      <c r="A23" s="91"/>
      <c r="B23" s="93"/>
      <c r="C23" s="6" t="s">
        <v>19</v>
      </c>
      <c r="D23" s="10">
        <v>13.78</v>
      </c>
      <c r="E23" s="12">
        <v>2</v>
      </c>
      <c r="F23" s="46">
        <f t="shared" si="2"/>
        <v>27.56</v>
      </c>
      <c r="G23" s="12">
        <v>2</v>
      </c>
      <c r="H23" s="30">
        <f t="shared" si="0"/>
        <v>27.56</v>
      </c>
      <c r="I23" s="12">
        <v>2</v>
      </c>
      <c r="J23" s="30">
        <f t="shared" si="1"/>
        <v>27.56</v>
      </c>
      <c r="K23" s="12">
        <v>2</v>
      </c>
      <c r="L23" s="31">
        <f t="shared" si="3"/>
        <v>27.56</v>
      </c>
    </row>
    <row r="24" spans="1:12" ht="29.25" thickBot="1" x14ac:dyDescent="0.4">
      <c r="A24" s="91"/>
      <c r="B24" s="93"/>
      <c r="C24" s="6" t="s">
        <v>20</v>
      </c>
      <c r="D24" s="10">
        <v>9.6199999999999992</v>
      </c>
      <c r="E24" s="73"/>
      <c r="F24" s="46">
        <f t="shared" si="2"/>
        <v>0</v>
      </c>
      <c r="G24" s="73"/>
      <c r="H24" s="30">
        <f t="shared" si="0"/>
        <v>0</v>
      </c>
      <c r="I24" s="73"/>
      <c r="J24" s="30">
        <f t="shared" si="1"/>
        <v>0</v>
      </c>
      <c r="K24" s="73"/>
      <c r="L24" s="31">
        <f t="shared" si="3"/>
        <v>0</v>
      </c>
    </row>
    <row r="25" spans="1:12" ht="72" thickBot="1" x14ac:dyDescent="0.4">
      <c r="A25" s="97"/>
      <c r="B25" s="99"/>
      <c r="C25" s="6" t="s">
        <v>21</v>
      </c>
      <c r="D25" s="10">
        <v>3.12</v>
      </c>
      <c r="E25" s="12">
        <v>10</v>
      </c>
      <c r="F25" s="46">
        <f t="shared" si="2"/>
        <v>31.200000000000003</v>
      </c>
      <c r="G25" s="12">
        <v>10</v>
      </c>
      <c r="H25" s="30">
        <f t="shared" si="0"/>
        <v>31.200000000000003</v>
      </c>
      <c r="I25" s="12">
        <v>10</v>
      </c>
      <c r="J25" s="30">
        <f t="shared" si="1"/>
        <v>31.200000000000003</v>
      </c>
      <c r="K25" s="12">
        <v>10</v>
      </c>
      <c r="L25" s="31">
        <f t="shared" si="3"/>
        <v>31.200000000000003</v>
      </c>
    </row>
    <row r="26" spans="1:12" ht="43.5" thickBot="1" x14ac:dyDescent="0.4">
      <c r="A26" s="90">
        <v>6</v>
      </c>
      <c r="B26" s="92" t="s">
        <v>22</v>
      </c>
      <c r="C26" s="6" t="s">
        <v>11</v>
      </c>
      <c r="D26" s="10">
        <v>130</v>
      </c>
      <c r="E26" s="11">
        <v>4</v>
      </c>
      <c r="F26" s="46">
        <f t="shared" si="2"/>
        <v>520</v>
      </c>
      <c r="G26" s="11">
        <v>4</v>
      </c>
      <c r="H26" s="30">
        <f t="shared" si="0"/>
        <v>520</v>
      </c>
      <c r="I26" s="11">
        <v>4</v>
      </c>
      <c r="J26" s="30">
        <f t="shared" si="1"/>
        <v>520</v>
      </c>
      <c r="K26" s="11">
        <v>4</v>
      </c>
      <c r="L26" s="31">
        <f t="shared" si="3"/>
        <v>520</v>
      </c>
    </row>
    <row r="27" spans="1:12" ht="57.75" thickBot="1" x14ac:dyDescent="0.4">
      <c r="A27" s="91"/>
      <c r="B27" s="93"/>
      <c r="C27" s="6" t="s">
        <v>23</v>
      </c>
      <c r="D27" s="10">
        <v>65</v>
      </c>
      <c r="E27" s="12">
        <v>10</v>
      </c>
      <c r="F27" s="46">
        <f t="shared" si="2"/>
        <v>650</v>
      </c>
      <c r="G27" s="12">
        <v>10</v>
      </c>
      <c r="H27" s="30">
        <f t="shared" si="0"/>
        <v>650</v>
      </c>
      <c r="I27" s="12">
        <v>10</v>
      </c>
      <c r="J27" s="30">
        <f t="shared" si="1"/>
        <v>650</v>
      </c>
      <c r="K27" s="12">
        <v>10</v>
      </c>
      <c r="L27" s="31">
        <f t="shared" si="3"/>
        <v>650</v>
      </c>
    </row>
    <row r="28" spans="1:12" ht="29.25" thickBot="1" x14ac:dyDescent="0.4">
      <c r="A28" s="91"/>
      <c r="B28" s="93"/>
      <c r="C28" s="6" t="s">
        <v>24</v>
      </c>
      <c r="D28" s="10">
        <v>65</v>
      </c>
      <c r="E28" s="12">
        <v>2</v>
      </c>
      <c r="F28" s="46">
        <f t="shared" si="2"/>
        <v>130</v>
      </c>
      <c r="G28" s="12">
        <v>2</v>
      </c>
      <c r="H28" s="30">
        <f t="shared" si="0"/>
        <v>130</v>
      </c>
      <c r="I28" s="12">
        <v>2</v>
      </c>
      <c r="J28" s="30">
        <f t="shared" si="1"/>
        <v>130</v>
      </c>
      <c r="K28" s="12">
        <v>2</v>
      </c>
      <c r="L28" s="31">
        <f t="shared" si="3"/>
        <v>130</v>
      </c>
    </row>
    <row r="29" spans="1:12" ht="57.75" thickBot="1" x14ac:dyDescent="0.4">
      <c r="A29" s="94">
        <v>7</v>
      </c>
      <c r="B29" s="86" t="s">
        <v>25</v>
      </c>
      <c r="C29" s="6" t="s">
        <v>26</v>
      </c>
      <c r="D29" s="10">
        <v>12.35</v>
      </c>
      <c r="E29" s="12">
        <v>1</v>
      </c>
      <c r="F29" s="46">
        <f t="shared" si="2"/>
        <v>12.35</v>
      </c>
      <c r="G29" s="12">
        <v>1</v>
      </c>
      <c r="H29" s="30">
        <f t="shared" si="0"/>
        <v>12.35</v>
      </c>
      <c r="I29" s="12">
        <v>1</v>
      </c>
      <c r="J29" s="30">
        <f t="shared" si="1"/>
        <v>12.35</v>
      </c>
      <c r="K29" s="12">
        <v>1</v>
      </c>
      <c r="L29" s="31">
        <f t="shared" si="3"/>
        <v>12.35</v>
      </c>
    </row>
    <row r="30" spans="1:12" ht="18.75" thickBot="1" x14ac:dyDescent="0.4">
      <c r="A30" s="88"/>
      <c r="B30" s="89"/>
      <c r="C30" s="6" t="s">
        <v>27</v>
      </c>
      <c r="D30" s="10">
        <v>15.6</v>
      </c>
      <c r="E30" s="74">
        <v>182</v>
      </c>
      <c r="F30" s="46">
        <f>SUM(D30*E30)</f>
        <v>2839.2</v>
      </c>
      <c r="G30" s="74">
        <v>182</v>
      </c>
      <c r="H30" s="30">
        <f t="shared" si="0"/>
        <v>2839.2</v>
      </c>
      <c r="I30" s="74">
        <v>182</v>
      </c>
      <c r="J30" s="30">
        <f t="shared" si="1"/>
        <v>2839.2</v>
      </c>
      <c r="K30" s="74">
        <v>182</v>
      </c>
      <c r="L30" s="31">
        <f t="shared" si="3"/>
        <v>2839.2</v>
      </c>
    </row>
    <row r="31" spans="1:12" ht="29.25" thickBot="1" x14ac:dyDescent="0.4">
      <c r="A31" s="88"/>
      <c r="B31" s="89"/>
      <c r="C31" s="6" t="s">
        <v>28</v>
      </c>
      <c r="D31" s="10">
        <v>1.3</v>
      </c>
      <c r="E31" s="12">
        <v>0</v>
      </c>
      <c r="F31" s="46">
        <f t="shared" si="2"/>
        <v>0</v>
      </c>
      <c r="G31" s="12">
        <v>0</v>
      </c>
      <c r="H31" s="30">
        <f t="shared" si="0"/>
        <v>0</v>
      </c>
      <c r="I31" s="12">
        <v>0</v>
      </c>
      <c r="J31" s="30">
        <f t="shared" si="1"/>
        <v>0</v>
      </c>
      <c r="K31" s="12">
        <v>0</v>
      </c>
      <c r="L31" s="31">
        <f t="shared" si="3"/>
        <v>0</v>
      </c>
    </row>
    <row r="32" spans="1:12" ht="43.5" thickBot="1" x14ac:dyDescent="0.4">
      <c r="A32" s="85"/>
      <c r="B32" s="87"/>
      <c r="C32" s="6" t="s">
        <v>29</v>
      </c>
      <c r="D32" s="10">
        <v>1.3</v>
      </c>
      <c r="E32" s="12">
        <v>0</v>
      </c>
      <c r="F32" s="46">
        <f t="shared" si="2"/>
        <v>0</v>
      </c>
      <c r="G32" s="12">
        <v>0</v>
      </c>
      <c r="H32" s="30">
        <f t="shared" si="0"/>
        <v>0</v>
      </c>
      <c r="I32" s="12">
        <v>0</v>
      </c>
      <c r="J32" s="30">
        <f t="shared" si="1"/>
        <v>0</v>
      </c>
      <c r="K32" s="12">
        <v>0</v>
      </c>
      <c r="L32" s="31">
        <f t="shared" si="3"/>
        <v>0</v>
      </c>
    </row>
    <row r="33" spans="1:12" ht="57.75" thickBot="1" x14ac:dyDescent="0.4">
      <c r="A33" s="28">
        <v>8</v>
      </c>
      <c r="B33" s="5" t="s">
        <v>30</v>
      </c>
      <c r="C33" s="6"/>
      <c r="D33" s="10">
        <v>4.16</v>
      </c>
      <c r="E33" s="12">
        <v>2</v>
      </c>
      <c r="F33" s="46">
        <f t="shared" si="2"/>
        <v>8.32</v>
      </c>
      <c r="G33" s="12">
        <v>2</v>
      </c>
      <c r="H33" s="30">
        <f t="shared" si="0"/>
        <v>8.32</v>
      </c>
      <c r="I33" s="12">
        <v>2</v>
      </c>
      <c r="J33" s="30">
        <f t="shared" si="1"/>
        <v>8.32</v>
      </c>
      <c r="K33" s="12">
        <v>2</v>
      </c>
      <c r="L33" s="31">
        <f t="shared" si="3"/>
        <v>8.32</v>
      </c>
    </row>
    <row r="34" spans="1:12" ht="43.5" thickBot="1" x14ac:dyDescent="0.4">
      <c r="A34" s="84">
        <v>9</v>
      </c>
      <c r="B34" s="86" t="s">
        <v>31</v>
      </c>
      <c r="C34" s="6" t="s">
        <v>11</v>
      </c>
      <c r="D34" s="10">
        <v>6.5</v>
      </c>
      <c r="E34" s="12">
        <v>175</v>
      </c>
      <c r="F34" s="46">
        <f t="shared" si="2"/>
        <v>1137.5</v>
      </c>
      <c r="G34" s="12">
        <v>175</v>
      </c>
      <c r="H34" s="30">
        <f t="shared" si="0"/>
        <v>1137.5</v>
      </c>
      <c r="I34" s="12">
        <v>175</v>
      </c>
      <c r="J34" s="30">
        <f t="shared" si="1"/>
        <v>1137.5</v>
      </c>
      <c r="K34" s="12">
        <v>175</v>
      </c>
      <c r="L34" s="31">
        <f t="shared" si="3"/>
        <v>1137.5</v>
      </c>
    </row>
    <row r="35" spans="1:12" ht="29.25" thickBot="1" x14ac:dyDescent="0.4">
      <c r="A35" s="88"/>
      <c r="B35" s="89"/>
      <c r="C35" s="6" t="s">
        <v>32</v>
      </c>
      <c r="D35" s="10">
        <v>3.51</v>
      </c>
      <c r="E35" s="74">
        <v>3000</v>
      </c>
      <c r="F35" s="46">
        <f t="shared" si="2"/>
        <v>10530</v>
      </c>
      <c r="G35" s="74">
        <v>3000</v>
      </c>
      <c r="H35" s="30">
        <f t="shared" si="0"/>
        <v>10530</v>
      </c>
      <c r="I35" s="74">
        <v>3000</v>
      </c>
      <c r="J35" s="30">
        <f t="shared" si="1"/>
        <v>10530</v>
      </c>
      <c r="K35" s="74">
        <v>3000</v>
      </c>
      <c r="L35" s="31">
        <f t="shared" si="3"/>
        <v>10530</v>
      </c>
    </row>
    <row r="36" spans="1:12" ht="18.75" thickBot="1" x14ac:dyDescent="0.4">
      <c r="A36" s="88"/>
      <c r="B36" s="89"/>
      <c r="C36" s="6" t="s">
        <v>13</v>
      </c>
      <c r="D36" s="10">
        <v>13</v>
      </c>
      <c r="E36" s="73"/>
      <c r="F36" s="46">
        <f>SUM(D36*E36)</f>
        <v>0</v>
      </c>
      <c r="G36" s="73"/>
      <c r="H36" s="30">
        <f t="shared" si="0"/>
        <v>0</v>
      </c>
      <c r="I36" s="73"/>
      <c r="J36" s="30">
        <f t="shared" si="1"/>
        <v>0</v>
      </c>
      <c r="K36" s="73"/>
      <c r="L36" s="31">
        <f t="shared" si="3"/>
        <v>0</v>
      </c>
    </row>
    <row r="37" spans="1:12" ht="43.5" thickBot="1" x14ac:dyDescent="0.4">
      <c r="A37" s="88"/>
      <c r="B37" s="89"/>
      <c r="C37" s="6" t="s">
        <v>33</v>
      </c>
      <c r="D37" s="10">
        <v>7.41</v>
      </c>
      <c r="E37" s="12">
        <v>273</v>
      </c>
      <c r="F37" s="46">
        <f t="shared" si="2"/>
        <v>2022.93</v>
      </c>
      <c r="G37" s="12">
        <v>273</v>
      </c>
      <c r="H37" s="30">
        <f t="shared" si="0"/>
        <v>2022.93</v>
      </c>
      <c r="I37" s="12">
        <v>273</v>
      </c>
      <c r="J37" s="30">
        <f t="shared" si="1"/>
        <v>2022.93</v>
      </c>
      <c r="K37" s="12">
        <v>273</v>
      </c>
      <c r="L37" s="31">
        <f t="shared" si="3"/>
        <v>2022.93</v>
      </c>
    </row>
    <row r="38" spans="1:12" ht="43.5" thickBot="1" x14ac:dyDescent="0.4">
      <c r="A38" s="88"/>
      <c r="B38" s="89"/>
      <c r="C38" s="6" t="s">
        <v>34</v>
      </c>
      <c r="D38" s="10">
        <v>0.26</v>
      </c>
      <c r="E38" s="12">
        <v>0</v>
      </c>
      <c r="F38" s="46">
        <f t="shared" si="2"/>
        <v>0</v>
      </c>
      <c r="G38" s="12">
        <v>0</v>
      </c>
      <c r="H38" s="30">
        <f t="shared" si="0"/>
        <v>0</v>
      </c>
      <c r="I38" s="12">
        <v>0</v>
      </c>
      <c r="J38" s="30">
        <f t="shared" si="1"/>
        <v>0</v>
      </c>
      <c r="K38" s="12">
        <v>0</v>
      </c>
      <c r="L38" s="31">
        <f t="shared" si="3"/>
        <v>0</v>
      </c>
    </row>
    <row r="39" spans="1:12" ht="29.25" thickBot="1" x14ac:dyDescent="0.4">
      <c r="A39" s="85"/>
      <c r="B39" s="87"/>
      <c r="C39" s="6" t="s">
        <v>35</v>
      </c>
      <c r="D39" s="10">
        <v>0.78</v>
      </c>
      <c r="E39" s="12">
        <v>0</v>
      </c>
      <c r="F39" s="46">
        <f t="shared" si="2"/>
        <v>0</v>
      </c>
      <c r="G39" s="12">
        <v>0</v>
      </c>
      <c r="H39" s="30">
        <f t="shared" si="0"/>
        <v>0</v>
      </c>
      <c r="I39" s="12">
        <v>0</v>
      </c>
      <c r="J39" s="30">
        <f t="shared" si="1"/>
        <v>0</v>
      </c>
      <c r="K39" s="12">
        <v>0</v>
      </c>
      <c r="L39" s="31">
        <f t="shared" si="3"/>
        <v>0</v>
      </c>
    </row>
    <row r="40" spans="1:12" ht="143.25" thickBot="1" x14ac:dyDescent="0.4">
      <c r="A40" s="84">
        <v>10</v>
      </c>
      <c r="B40" s="86" t="s">
        <v>36</v>
      </c>
      <c r="C40" s="6" t="s">
        <v>37</v>
      </c>
      <c r="D40" s="10">
        <v>19.239999999999998</v>
      </c>
      <c r="E40" s="12">
        <v>2</v>
      </c>
      <c r="F40" s="46">
        <f>SUM(D40*E40)</f>
        <v>38.479999999999997</v>
      </c>
      <c r="G40" s="12">
        <v>2</v>
      </c>
      <c r="H40" s="30">
        <f t="shared" si="0"/>
        <v>38.479999999999997</v>
      </c>
      <c r="I40" s="12">
        <v>2</v>
      </c>
      <c r="J40" s="30">
        <f t="shared" si="1"/>
        <v>38.479999999999997</v>
      </c>
      <c r="K40" s="12">
        <v>2</v>
      </c>
      <c r="L40" s="31">
        <f t="shared" si="3"/>
        <v>38.479999999999997</v>
      </c>
    </row>
    <row r="41" spans="1:12" ht="100.5" thickBot="1" x14ac:dyDescent="0.4">
      <c r="A41" s="85"/>
      <c r="B41" s="87"/>
      <c r="C41" s="6" t="s">
        <v>38</v>
      </c>
      <c r="D41" s="10">
        <v>1.95</v>
      </c>
      <c r="E41" s="12">
        <v>0</v>
      </c>
      <c r="F41" s="46">
        <f t="shared" si="2"/>
        <v>0</v>
      </c>
      <c r="G41" s="12">
        <v>0</v>
      </c>
      <c r="H41" s="30">
        <f t="shared" si="0"/>
        <v>0</v>
      </c>
      <c r="I41" s="12">
        <v>0</v>
      </c>
      <c r="J41" s="30">
        <f t="shared" si="1"/>
        <v>0</v>
      </c>
      <c r="K41" s="12">
        <v>0</v>
      </c>
      <c r="L41" s="31">
        <f t="shared" si="3"/>
        <v>0</v>
      </c>
    </row>
    <row r="42" spans="1:12" ht="18.75" thickBot="1" x14ac:dyDescent="0.4">
      <c r="A42" s="84">
        <v>11</v>
      </c>
      <c r="B42" s="86" t="s">
        <v>39</v>
      </c>
      <c r="C42" s="6" t="s">
        <v>3</v>
      </c>
      <c r="D42" s="10">
        <v>20.8</v>
      </c>
      <c r="E42" s="12">
        <v>110</v>
      </c>
      <c r="F42" s="46">
        <f t="shared" si="2"/>
        <v>2288</v>
      </c>
      <c r="G42" s="12">
        <v>110</v>
      </c>
      <c r="H42" s="30">
        <f t="shared" si="0"/>
        <v>2288</v>
      </c>
      <c r="I42" s="12">
        <v>110</v>
      </c>
      <c r="J42" s="30">
        <f t="shared" si="1"/>
        <v>2288</v>
      </c>
      <c r="K42" s="12">
        <v>110</v>
      </c>
      <c r="L42" s="31">
        <f t="shared" si="3"/>
        <v>2288</v>
      </c>
    </row>
    <row r="43" spans="1:12" ht="43.5" thickBot="1" x14ac:dyDescent="0.4">
      <c r="A43" s="88"/>
      <c r="B43" s="89"/>
      <c r="C43" s="6" t="s">
        <v>40</v>
      </c>
      <c r="D43" s="10">
        <v>4.55</v>
      </c>
      <c r="E43" s="12">
        <v>1450</v>
      </c>
      <c r="F43" s="46">
        <f t="shared" si="2"/>
        <v>6597.5</v>
      </c>
      <c r="G43" s="12">
        <v>1450</v>
      </c>
      <c r="H43" s="30">
        <f t="shared" si="0"/>
        <v>6597.5</v>
      </c>
      <c r="I43" s="12">
        <v>1450</v>
      </c>
      <c r="J43" s="30">
        <f t="shared" si="1"/>
        <v>6597.5</v>
      </c>
      <c r="K43" s="12">
        <v>1450</v>
      </c>
      <c r="L43" s="53">
        <f t="shared" si="3"/>
        <v>6597.5</v>
      </c>
    </row>
    <row r="44" spans="1:12" ht="18.75" thickBot="1" x14ac:dyDescent="0.4">
      <c r="A44" s="85"/>
      <c r="B44" s="87"/>
      <c r="C44" s="6" t="s">
        <v>13</v>
      </c>
      <c r="D44" s="10">
        <v>4.55</v>
      </c>
      <c r="E44" s="12">
        <v>150</v>
      </c>
      <c r="F44" s="46">
        <f t="shared" si="2"/>
        <v>682.5</v>
      </c>
      <c r="G44" s="12">
        <v>150</v>
      </c>
      <c r="H44" s="45">
        <f t="shared" si="0"/>
        <v>682.5</v>
      </c>
      <c r="I44" s="12">
        <v>150</v>
      </c>
      <c r="J44" s="30">
        <f t="shared" si="1"/>
        <v>682.5</v>
      </c>
      <c r="K44" s="12">
        <v>150</v>
      </c>
      <c r="L44" s="31">
        <f t="shared" si="3"/>
        <v>682.5</v>
      </c>
    </row>
    <row r="45" spans="1:12" ht="18" x14ac:dyDescent="0.25">
      <c r="A45" s="109" t="s">
        <v>53</v>
      </c>
      <c r="B45" s="110"/>
      <c r="C45" s="110"/>
      <c r="D45" s="115"/>
      <c r="E45" s="81">
        <f>SUM(F7:F44)</f>
        <v>155021.74</v>
      </c>
      <c r="F45" s="114"/>
      <c r="G45" s="112">
        <f>SUM(H7:H44)</f>
        <v>155021.74</v>
      </c>
      <c r="H45" s="113"/>
      <c r="I45" s="81">
        <f>SUM(J7:J44)</f>
        <v>155021.74</v>
      </c>
      <c r="J45" s="82"/>
      <c r="K45" s="83">
        <f>SUM(L7:L44)</f>
        <v>155021.74</v>
      </c>
      <c r="L45" s="83"/>
    </row>
    <row r="46" spans="1:12" ht="18" x14ac:dyDescent="0.25">
      <c r="A46" s="75" t="s">
        <v>57</v>
      </c>
      <c r="B46" s="75"/>
      <c r="C46" s="75"/>
      <c r="D46" s="75"/>
      <c r="E46" s="75"/>
      <c r="F46" s="75"/>
      <c r="G46" s="75"/>
      <c r="H46" s="75"/>
      <c r="I46" s="75"/>
      <c r="J46" s="75"/>
      <c r="K46" s="108">
        <f>SUM(K47-K45)</f>
        <v>29454.130600000004</v>
      </c>
      <c r="L46" s="108"/>
    </row>
    <row r="47" spans="1:12" ht="18" x14ac:dyDescent="0.25">
      <c r="A47" s="75" t="s">
        <v>42</v>
      </c>
      <c r="B47" s="75"/>
      <c r="C47" s="75"/>
      <c r="D47" s="75"/>
      <c r="E47" s="75"/>
      <c r="F47" s="75"/>
      <c r="G47" s="75"/>
      <c r="H47" s="75"/>
      <c r="I47" s="75"/>
      <c r="J47" s="75"/>
      <c r="K47" s="83">
        <f>SUM(K45*1.19)</f>
        <v>184475.87059999999</v>
      </c>
      <c r="L47" s="83"/>
    </row>
    <row r="48" spans="1:12" ht="18" x14ac:dyDescent="0.25">
      <c r="A48" s="75" t="s">
        <v>43</v>
      </c>
      <c r="B48" s="75"/>
      <c r="C48" s="75"/>
      <c r="D48" s="75"/>
      <c r="E48" s="75"/>
      <c r="F48" s="75"/>
      <c r="G48" s="75"/>
      <c r="H48" s="75"/>
      <c r="I48" s="75"/>
      <c r="J48" s="75"/>
      <c r="K48" s="83">
        <f>SUM(K45*4)</f>
        <v>620086.96</v>
      </c>
      <c r="L48" s="83"/>
    </row>
    <row r="49" spans="1:12" ht="18" x14ac:dyDescent="0.25">
      <c r="A49" s="75" t="s">
        <v>44</v>
      </c>
      <c r="B49" s="75"/>
      <c r="C49" s="75"/>
      <c r="D49" s="75"/>
      <c r="E49" s="75"/>
      <c r="F49" s="75"/>
      <c r="G49" s="75"/>
      <c r="H49" s="75"/>
      <c r="I49" s="75"/>
      <c r="J49" s="75"/>
      <c r="K49" s="108">
        <f>SUM(K48*1.19)</f>
        <v>737903.48239999998</v>
      </c>
      <c r="L49" s="108"/>
    </row>
  </sheetData>
  <mergeCells count="41">
    <mergeCell ref="K3:L3"/>
    <mergeCell ref="A4:D5"/>
    <mergeCell ref="E4:F5"/>
    <mergeCell ref="G4:H5"/>
    <mergeCell ref="I4:J5"/>
    <mergeCell ref="K4:L5"/>
    <mergeCell ref="A16:A21"/>
    <mergeCell ref="B16:B21"/>
    <mergeCell ref="E3:F3"/>
    <mergeCell ref="G3:H3"/>
    <mergeCell ref="I3:J3"/>
    <mergeCell ref="A6:C6"/>
    <mergeCell ref="B7:C7"/>
    <mergeCell ref="B8:C8"/>
    <mergeCell ref="A9:A15"/>
    <mergeCell ref="B9:B15"/>
    <mergeCell ref="A22:A25"/>
    <mergeCell ref="B22:B25"/>
    <mergeCell ref="A26:A28"/>
    <mergeCell ref="B26:B28"/>
    <mergeCell ref="A29:A32"/>
    <mergeCell ref="B29:B32"/>
    <mergeCell ref="A46:J46"/>
    <mergeCell ref="K46:L46"/>
    <mergeCell ref="A34:A39"/>
    <mergeCell ref="B34:B39"/>
    <mergeCell ref="A40:A41"/>
    <mergeCell ref="B40:B41"/>
    <mergeCell ref="A42:A44"/>
    <mergeCell ref="B42:B44"/>
    <mergeCell ref="A45:D45"/>
    <mergeCell ref="E45:F45"/>
    <mergeCell ref="G45:H45"/>
    <mergeCell ref="I45:J45"/>
    <mergeCell ref="K45:L45"/>
    <mergeCell ref="A47:J47"/>
    <mergeCell ref="K47:L47"/>
    <mergeCell ref="A48:J48"/>
    <mergeCell ref="K48:L48"/>
    <mergeCell ref="A49:J49"/>
    <mergeCell ref="K49:L49"/>
  </mergeCells>
  <hyperlinks>
    <hyperlink ref="B7" r:id="rId1" display="https://lege5.ro/Gratuit/gu3doojq/legea-nr-215-2004-pentru-aprobarea-ordonantei-guvernului-nr-42-2004-privind-organizarea-activitatii-veterinare?d=2020-07-26"/>
  </hyperlinks>
  <pageMargins left="0.7" right="0.7" top="0.75" bottom="0.75" header="0.3" footer="0.3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opLeftCell="A3" workbookViewId="0">
      <selection activeCell="A3" sqref="A3:L8"/>
    </sheetView>
  </sheetViews>
  <sheetFormatPr defaultRowHeight="15" x14ac:dyDescent="0.25"/>
  <cols>
    <col min="1" max="1" width="3" customWidth="1"/>
    <col min="2" max="2" width="21.7109375" customWidth="1"/>
  </cols>
  <sheetData>
    <row r="2" spans="1:12" ht="18.75" x14ac:dyDescent="0.3">
      <c r="B2" s="22" t="s">
        <v>51</v>
      </c>
      <c r="D2" s="23" t="s">
        <v>47</v>
      </c>
    </row>
    <row r="3" spans="1:12" ht="16.5" x14ac:dyDescent="0.3">
      <c r="A3" s="55">
        <v>0</v>
      </c>
      <c r="B3" s="55">
        <v>1</v>
      </c>
      <c r="C3" s="55">
        <v>2</v>
      </c>
      <c r="D3" s="55">
        <v>3</v>
      </c>
      <c r="E3" s="117">
        <v>4</v>
      </c>
      <c r="F3" s="118"/>
      <c r="G3" s="117">
        <v>5</v>
      </c>
      <c r="H3" s="118"/>
      <c r="I3" s="117">
        <v>6</v>
      </c>
      <c r="J3" s="118"/>
      <c r="K3" s="117">
        <v>7</v>
      </c>
      <c r="L3" s="118"/>
    </row>
    <row r="4" spans="1:12" ht="15" customHeight="1" x14ac:dyDescent="0.25">
      <c r="A4" s="116"/>
      <c r="B4" s="119"/>
      <c r="C4" s="119"/>
      <c r="D4" s="120"/>
      <c r="E4" s="116" t="s">
        <v>52</v>
      </c>
      <c r="F4" s="120"/>
      <c r="G4" s="116" t="s">
        <v>54</v>
      </c>
      <c r="H4" s="120"/>
      <c r="I4" s="116" t="s">
        <v>55</v>
      </c>
      <c r="J4" s="120"/>
      <c r="K4" s="116" t="s">
        <v>56</v>
      </c>
      <c r="L4" s="120"/>
    </row>
    <row r="5" spans="1:12" ht="15.75" customHeight="1" thickBot="1" x14ac:dyDescent="0.3">
      <c r="A5" s="132"/>
      <c r="B5" s="134"/>
      <c r="C5" s="134"/>
      <c r="D5" s="133"/>
      <c r="E5" s="132"/>
      <c r="F5" s="133"/>
      <c r="G5" s="132"/>
      <c r="H5" s="133"/>
      <c r="I5" s="132"/>
      <c r="J5" s="133"/>
      <c r="K5" s="132"/>
      <c r="L5" s="133"/>
    </row>
    <row r="6" spans="1:12" ht="17.25" customHeight="1" thickBot="1" x14ac:dyDescent="0.3">
      <c r="A6" s="129" t="s">
        <v>58</v>
      </c>
      <c r="B6" s="130"/>
      <c r="C6" s="131"/>
      <c r="D6" s="71" t="s">
        <v>60</v>
      </c>
      <c r="E6" s="72" t="s">
        <v>58</v>
      </c>
      <c r="F6" s="70" t="s">
        <v>59</v>
      </c>
      <c r="G6" s="59" t="s">
        <v>58</v>
      </c>
      <c r="H6" s="60" t="s">
        <v>59</v>
      </c>
      <c r="I6" s="59" t="s">
        <v>58</v>
      </c>
      <c r="J6" s="60" t="s">
        <v>59</v>
      </c>
      <c r="K6" s="59" t="s">
        <v>58</v>
      </c>
      <c r="L6" s="60" t="s">
        <v>59</v>
      </c>
    </row>
    <row r="7" spans="1:12" ht="161.25" customHeight="1" thickBot="1" x14ac:dyDescent="0.3">
      <c r="A7" s="32">
        <v>1</v>
      </c>
      <c r="B7" s="127" t="s">
        <v>0</v>
      </c>
      <c r="C7" s="128"/>
      <c r="D7" s="44">
        <v>12</v>
      </c>
      <c r="E7" s="44">
        <v>10000</v>
      </c>
      <c r="F7" s="46">
        <f>SUM(E7*D7)</f>
        <v>120000</v>
      </c>
      <c r="G7" s="1">
        <v>10000</v>
      </c>
      <c r="H7" s="54">
        <f>SUM(G7*D7)</f>
        <v>120000</v>
      </c>
      <c r="I7" s="1">
        <v>10000</v>
      </c>
      <c r="J7" s="54">
        <f>SUM(I7*D7)</f>
        <v>120000</v>
      </c>
      <c r="K7" s="42">
        <v>10000</v>
      </c>
      <c r="L7" s="62">
        <f>SUM(10000*12)</f>
        <v>120000</v>
      </c>
    </row>
    <row r="8" spans="1:12" ht="75" customHeight="1" thickBot="1" x14ac:dyDescent="0.4">
      <c r="A8" s="32">
        <v>2</v>
      </c>
      <c r="B8" s="100" t="s">
        <v>1</v>
      </c>
      <c r="C8" s="123"/>
      <c r="D8" s="44">
        <v>26</v>
      </c>
      <c r="E8" s="7">
        <v>201</v>
      </c>
      <c r="F8" s="46">
        <f>SUM(E8*D8)</f>
        <v>5226</v>
      </c>
      <c r="G8" s="7">
        <v>201</v>
      </c>
      <c r="H8" s="44">
        <f t="shared" ref="H8:H44" si="0">SUM(D8*G8)</f>
        <v>5226</v>
      </c>
      <c r="I8" s="7">
        <v>201</v>
      </c>
      <c r="J8" s="44">
        <f t="shared" ref="J8:J44" si="1">SUM(I8*D8)</f>
        <v>5226</v>
      </c>
      <c r="K8" s="7">
        <v>201</v>
      </c>
      <c r="L8" s="61">
        <f>SUM(K8*D8)</f>
        <v>5226</v>
      </c>
    </row>
    <row r="9" spans="1:12" ht="18.75" thickBot="1" x14ac:dyDescent="0.4">
      <c r="A9" s="102">
        <v>3</v>
      </c>
      <c r="B9" s="98" t="s">
        <v>2</v>
      </c>
      <c r="C9" s="6" t="s">
        <v>3</v>
      </c>
      <c r="D9" s="10">
        <v>2.6</v>
      </c>
      <c r="E9" s="7">
        <v>1</v>
      </c>
      <c r="F9" s="46">
        <f t="shared" ref="F9:F44" si="2">SUM(D9*E9)</f>
        <v>2.6</v>
      </c>
      <c r="G9" s="7">
        <v>1</v>
      </c>
      <c r="H9" s="30">
        <f t="shared" si="0"/>
        <v>2.6</v>
      </c>
      <c r="I9" s="7">
        <v>1</v>
      </c>
      <c r="J9" s="30">
        <f t="shared" si="1"/>
        <v>2.6</v>
      </c>
      <c r="K9" s="7">
        <v>1</v>
      </c>
      <c r="L9" s="31">
        <f t="shared" ref="L9:L44" si="3">SUM(K9*D9)</f>
        <v>2.6</v>
      </c>
    </row>
    <row r="10" spans="1:12" ht="18.75" thickBot="1" x14ac:dyDescent="0.4">
      <c r="A10" s="103"/>
      <c r="B10" s="93"/>
      <c r="C10" s="6" t="s">
        <v>4</v>
      </c>
      <c r="D10" s="10">
        <v>2.6</v>
      </c>
      <c r="E10" s="8">
        <v>1</v>
      </c>
      <c r="F10" s="46">
        <f t="shared" si="2"/>
        <v>2.6</v>
      </c>
      <c r="G10" s="8">
        <v>1</v>
      </c>
      <c r="H10" s="30">
        <f t="shared" si="0"/>
        <v>2.6</v>
      </c>
      <c r="I10" s="8">
        <v>1</v>
      </c>
      <c r="J10" s="30">
        <f t="shared" si="1"/>
        <v>2.6</v>
      </c>
      <c r="K10" s="8">
        <v>1</v>
      </c>
      <c r="L10" s="31">
        <f t="shared" si="3"/>
        <v>2.6</v>
      </c>
    </row>
    <row r="11" spans="1:12" ht="29.25" thickBot="1" x14ac:dyDescent="0.4">
      <c r="A11" s="103"/>
      <c r="B11" s="93"/>
      <c r="C11" s="6" t="s">
        <v>5</v>
      </c>
      <c r="D11" s="10">
        <v>1.3</v>
      </c>
      <c r="E11" s="8">
        <v>0</v>
      </c>
      <c r="F11" s="46">
        <f t="shared" si="2"/>
        <v>0</v>
      </c>
      <c r="G11" s="8">
        <v>0</v>
      </c>
      <c r="H11" s="30">
        <f t="shared" si="0"/>
        <v>0</v>
      </c>
      <c r="I11" s="8">
        <v>0</v>
      </c>
      <c r="J11" s="30">
        <f t="shared" si="1"/>
        <v>0</v>
      </c>
      <c r="K11" s="8">
        <v>0</v>
      </c>
      <c r="L11" s="31">
        <f t="shared" si="3"/>
        <v>0</v>
      </c>
    </row>
    <row r="12" spans="1:12" ht="18.75" thickBot="1" x14ac:dyDescent="0.4">
      <c r="A12" s="103"/>
      <c r="B12" s="93"/>
      <c r="C12" s="6" t="s">
        <v>6</v>
      </c>
      <c r="D12" s="10">
        <v>3.25</v>
      </c>
      <c r="E12" s="8">
        <v>50</v>
      </c>
      <c r="F12" s="46">
        <f t="shared" si="2"/>
        <v>162.5</v>
      </c>
      <c r="G12" s="8">
        <v>50</v>
      </c>
      <c r="H12" s="30">
        <f t="shared" si="0"/>
        <v>162.5</v>
      </c>
      <c r="I12" s="8">
        <v>50</v>
      </c>
      <c r="J12" s="30">
        <f t="shared" si="1"/>
        <v>162.5</v>
      </c>
      <c r="K12" s="8">
        <v>50</v>
      </c>
      <c r="L12" s="31">
        <f t="shared" si="3"/>
        <v>162.5</v>
      </c>
    </row>
    <row r="13" spans="1:12" ht="43.5" thickBot="1" x14ac:dyDescent="0.4">
      <c r="A13" s="103"/>
      <c r="B13" s="93"/>
      <c r="C13" s="6" t="s">
        <v>7</v>
      </c>
      <c r="D13" s="10">
        <v>1.95</v>
      </c>
      <c r="E13" s="8">
        <v>1</v>
      </c>
      <c r="F13" s="46">
        <f>SUM(D13*E13)</f>
        <v>1.95</v>
      </c>
      <c r="G13" s="8">
        <v>1</v>
      </c>
      <c r="H13" s="30">
        <f t="shared" si="0"/>
        <v>1.95</v>
      </c>
      <c r="I13" s="8">
        <v>1</v>
      </c>
      <c r="J13" s="30">
        <f t="shared" si="1"/>
        <v>1.95</v>
      </c>
      <c r="K13" s="8">
        <v>1</v>
      </c>
      <c r="L13" s="31">
        <f t="shared" si="3"/>
        <v>1.95</v>
      </c>
    </row>
    <row r="14" spans="1:12" ht="18.75" thickBot="1" x14ac:dyDescent="0.4">
      <c r="A14" s="103"/>
      <c r="B14" s="93"/>
      <c r="C14" s="6" t="s">
        <v>8</v>
      </c>
      <c r="D14" s="10">
        <v>1.04</v>
      </c>
      <c r="E14" s="13"/>
      <c r="F14" s="46">
        <f t="shared" si="2"/>
        <v>0</v>
      </c>
      <c r="G14" s="13"/>
      <c r="H14" s="30">
        <f t="shared" si="0"/>
        <v>0</v>
      </c>
      <c r="I14" s="13"/>
      <c r="J14" s="30">
        <f t="shared" si="1"/>
        <v>0</v>
      </c>
      <c r="K14" s="13"/>
      <c r="L14" s="31">
        <f t="shared" si="3"/>
        <v>0</v>
      </c>
    </row>
    <row r="15" spans="1:12" ht="57.75" thickBot="1" x14ac:dyDescent="0.4">
      <c r="A15" s="104"/>
      <c r="B15" s="99"/>
      <c r="C15" s="6" t="s">
        <v>9</v>
      </c>
      <c r="D15" s="10">
        <v>1.95</v>
      </c>
      <c r="E15" s="8">
        <v>0</v>
      </c>
      <c r="F15" s="46">
        <f t="shared" si="2"/>
        <v>0</v>
      </c>
      <c r="G15" s="8">
        <v>0</v>
      </c>
      <c r="H15" s="30">
        <f t="shared" si="0"/>
        <v>0</v>
      </c>
      <c r="I15" s="8">
        <v>0</v>
      </c>
      <c r="J15" s="30">
        <f t="shared" si="1"/>
        <v>0</v>
      </c>
      <c r="K15" s="8">
        <v>0</v>
      </c>
      <c r="L15" s="31">
        <f t="shared" si="3"/>
        <v>0</v>
      </c>
    </row>
    <row r="16" spans="1:12" ht="43.5" thickBot="1" x14ac:dyDescent="0.4">
      <c r="A16" s="102">
        <v>4</v>
      </c>
      <c r="B16" s="105" t="s">
        <v>10</v>
      </c>
      <c r="C16" s="6" t="s">
        <v>11</v>
      </c>
      <c r="D16" s="10">
        <v>9.1</v>
      </c>
      <c r="E16" s="7">
        <v>186</v>
      </c>
      <c r="F16" s="46">
        <f t="shared" si="2"/>
        <v>1692.6</v>
      </c>
      <c r="G16" s="7">
        <v>186</v>
      </c>
      <c r="H16" s="30">
        <f t="shared" si="0"/>
        <v>1692.6</v>
      </c>
      <c r="I16" s="7">
        <v>186</v>
      </c>
      <c r="J16" s="30">
        <f t="shared" si="1"/>
        <v>1692.6</v>
      </c>
      <c r="K16" s="7">
        <v>186</v>
      </c>
      <c r="L16" s="31">
        <f t="shared" si="3"/>
        <v>1692.6</v>
      </c>
    </row>
    <row r="17" spans="1:12" ht="100.5" thickBot="1" x14ac:dyDescent="0.4">
      <c r="A17" s="103"/>
      <c r="B17" s="106"/>
      <c r="C17" s="6" t="s">
        <v>12</v>
      </c>
      <c r="D17" s="10">
        <v>8.4499999999999993</v>
      </c>
      <c r="E17" s="8">
        <v>225</v>
      </c>
      <c r="F17" s="46">
        <f t="shared" si="2"/>
        <v>1901.2499999999998</v>
      </c>
      <c r="G17" s="8">
        <v>225</v>
      </c>
      <c r="H17" s="30">
        <f t="shared" si="0"/>
        <v>1901.2499999999998</v>
      </c>
      <c r="I17" s="8">
        <v>225</v>
      </c>
      <c r="J17" s="30">
        <f t="shared" si="1"/>
        <v>1901.2499999999998</v>
      </c>
      <c r="K17" s="8">
        <v>225</v>
      </c>
      <c r="L17" s="31">
        <f t="shared" si="3"/>
        <v>1901.2499999999998</v>
      </c>
    </row>
    <row r="18" spans="1:12" ht="18.75" thickBot="1" x14ac:dyDescent="0.4">
      <c r="A18" s="103"/>
      <c r="B18" s="106"/>
      <c r="C18" s="6" t="s">
        <v>13</v>
      </c>
      <c r="D18" s="10">
        <v>9.1</v>
      </c>
      <c r="E18" s="8">
        <v>10</v>
      </c>
      <c r="F18" s="46">
        <f t="shared" si="2"/>
        <v>91</v>
      </c>
      <c r="G18" s="8">
        <v>10</v>
      </c>
      <c r="H18" s="30">
        <f t="shared" si="0"/>
        <v>91</v>
      </c>
      <c r="I18" s="8">
        <v>10</v>
      </c>
      <c r="J18" s="30">
        <f t="shared" si="1"/>
        <v>91</v>
      </c>
      <c r="K18" s="8">
        <v>10</v>
      </c>
      <c r="L18" s="31">
        <f t="shared" si="3"/>
        <v>91</v>
      </c>
    </row>
    <row r="19" spans="1:12" ht="114.75" thickBot="1" x14ac:dyDescent="0.4">
      <c r="A19" s="103"/>
      <c r="B19" s="106"/>
      <c r="C19" s="6" t="s">
        <v>14</v>
      </c>
      <c r="D19" s="10">
        <v>65</v>
      </c>
      <c r="E19" s="8">
        <v>5</v>
      </c>
      <c r="F19" s="46">
        <f t="shared" si="2"/>
        <v>325</v>
      </c>
      <c r="G19" s="8">
        <v>5</v>
      </c>
      <c r="H19" s="30">
        <f t="shared" si="0"/>
        <v>325</v>
      </c>
      <c r="I19" s="8">
        <v>5</v>
      </c>
      <c r="J19" s="30">
        <f t="shared" si="1"/>
        <v>325</v>
      </c>
      <c r="K19" s="8">
        <v>5</v>
      </c>
      <c r="L19" s="31">
        <f t="shared" si="3"/>
        <v>325</v>
      </c>
    </row>
    <row r="20" spans="1:12" ht="18.75" thickBot="1" x14ac:dyDescent="0.4">
      <c r="A20" s="103"/>
      <c r="B20" s="106"/>
      <c r="C20" s="6" t="s">
        <v>15</v>
      </c>
      <c r="D20" s="10">
        <v>2.21</v>
      </c>
      <c r="E20" s="8">
        <v>0</v>
      </c>
      <c r="F20" s="46">
        <f t="shared" si="2"/>
        <v>0</v>
      </c>
      <c r="G20" s="8">
        <v>0</v>
      </c>
      <c r="H20" s="30">
        <f t="shared" si="0"/>
        <v>0</v>
      </c>
      <c r="I20" s="8">
        <v>0</v>
      </c>
      <c r="J20" s="30">
        <f t="shared" si="1"/>
        <v>0</v>
      </c>
      <c r="K20" s="8">
        <v>0</v>
      </c>
      <c r="L20" s="31">
        <f t="shared" si="3"/>
        <v>0</v>
      </c>
    </row>
    <row r="21" spans="1:12" ht="38.25" customHeight="1" thickBot="1" x14ac:dyDescent="0.4">
      <c r="A21" s="104"/>
      <c r="B21" s="107"/>
      <c r="C21" s="6" t="s">
        <v>16</v>
      </c>
      <c r="D21" s="10">
        <v>1.3</v>
      </c>
      <c r="E21" s="8">
        <v>0</v>
      </c>
      <c r="F21" s="46">
        <f t="shared" si="2"/>
        <v>0</v>
      </c>
      <c r="G21" s="8">
        <v>0</v>
      </c>
      <c r="H21" s="30">
        <f t="shared" si="0"/>
        <v>0</v>
      </c>
      <c r="I21" s="8">
        <v>0</v>
      </c>
      <c r="J21" s="30">
        <f t="shared" si="1"/>
        <v>0</v>
      </c>
      <c r="K21" s="8">
        <v>0</v>
      </c>
      <c r="L21" s="31">
        <f t="shared" si="3"/>
        <v>0</v>
      </c>
    </row>
    <row r="22" spans="1:12" ht="43.5" thickBot="1" x14ac:dyDescent="0.4">
      <c r="A22" s="90">
        <v>5</v>
      </c>
      <c r="B22" s="98" t="s">
        <v>17</v>
      </c>
      <c r="C22" s="6" t="s">
        <v>18</v>
      </c>
      <c r="D22" s="10">
        <v>27.3</v>
      </c>
      <c r="E22" s="7">
        <v>2</v>
      </c>
      <c r="F22" s="46">
        <f t="shared" si="2"/>
        <v>54.6</v>
      </c>
      <c r="G22" s="7">
        <v>2</v>
      </c>
      <c r="H22" s="30">
        <f t="shared" si="0"/>
        <v>54.6</v>
      </c>
      <c r="I22" s="7">
        <v>2</v>
      </c>
      <c r="J22" s="30">
        <f t="shared" si="1"/>
        <v>54.6</v>
      </c>
      <c r="K22" s="7">
        <v>2</v>
      </c>
      <c r="L22" s="31">
        <f t="shared" si="3"/>
        <v>54.6</v>
      </c>
    </row>
    <row r="23" spans="1:12" ht="57.75" thickBot="1" x14ac:dyDescent="0.4">
      <c r="A23" s="91"/>
      <c r="B23" s="93"/>
      <c r="C23" s="6" t="s">
        <v>19</v>
      </c>
      <c r="D23" s="10">
        <v>13.78</v>
      </c>
      <c r="E23" s="8">
        <v>2</v>
      </c>
      <c r="F23" s="46">
        <f t="shared" si="2"/>
        <v>27.56</v>
      </c>
      <c r="G23" s="8">
        <v>2</v>
      </c>
      <c r="H23" s="30">
        <f t="shared" si="0"/>
        <v>27.56</v>
      </c>
      <c r="I23" s="8">
        <v>2</v>
      </c>
      <c r="J23" s="30">
        <f t="shared" si="1"/>
        <v>27.56</v>
      </c>
      <c r="K23" s="8">
        <v>2</v>
      </c>
      <c r="L23" s="31">
        <f t="shared" si="3"/>
        <v>27.56</v>
      </c>
    </row>
    <row r="24" spans="1:12" ht="29.25" thickBot="1" x14ac:dyDescent="0.4">
      <c r="A24" s="91"/>
      <c r="B24" s="93"/>
      <c r="C24" s="6" t="s">
        <v>20</v>
      </c>
      <c r="D24" s="10">
        <v>9.6199999999999992</v>
      </c>
      <c r="E24" s="8">
        <v>0</v>
      </c>
      <c r="F24" s="46">
        <f t="shared" si="2"/>
        <v>0</v>
      </c>
      <c r="G24" s="8">
        <v>0</v>
      </c>
      <c r="H24" s="30">
        <f t="shared" si="0"/>
        <v>0</v>
      </c>
      <c r="I24" s="8">
        <v>0</v>
      </c>
      <c r="J24" s="30">
        <f t="shared" si="1"/>
        <v>0</v>
      </c>
      <c r="K24" s="8">
        <v>0</v>
      </c>
      <c r="L24" s="31">
        <f t="shared" si="3"/>
        <v>0</v>
      </c>
    </row>
    <row r="25" spans="1:12" ht="72" thickBot="1" x14ac:dyDescent="0.4">
      <c r="A25" s="97"/>
      <c r="B25" s="99"/>
      <c r="C25" s="6" t="s">
        <v>21</v>
      </c>
      <c r="D25" s="10">
        <v>3.12</v>
      </c>
      <c r="E25" s="8">
        <v>20</v>
      </c>
      <c r="F25" s="46">
        <f t="shared" si="2"/>
        <v>62.400000000000006</v>
      </c>
      <c r="G25" s="8">
        <v>20</v>
      </c>
      <c r="H25" s="30">
        <f t="shared" si="0"/>
        <v>62.400000000000006</v>
      </c>
      <c r="I25" s="8">
        <v>20</v>
      </c>
      <c r="J25" s="30">
        <f t="shared" si="1"/>
        <v>62.400000000000006</v>
      </c>
      <c r="K25" s="8">
        <v>20</v>
      </c>
      <c r="L25" s="31">
        <f t="shared" si="3"/>
        <v>62.400000000000006</v>
      </c>
    </row>
    <row r="26" spans="1:12" ht="43.5" thickBot="1" x14ac:dyDescent="0.4">
      <c r="A26" s="90">
        <v>6</v>
      </c>
      <c r="B26" s="92" t="s">
        <v>22</v>
      </c>
      <c r="C26" s="6" t="s">
        <v>11</v>
      </c>
      <c r="D26" s="10">
        <v>130</v>
      </c>
      <c r="E26" s="7">
        <v>4</v>
      </c>
      <c r="F26" s="46">
        <f t="shared" si="2"/>
        <v>520</v>
      </c>
      <c r="G26" s="7">
        <v>4</v>
      </c>
      <c r="H26" s="30">
        <f t="shared" si="0"/>
        <v>520</v>
      </c>
      <c r="I26" s="7">
        <v>4</v>
      </c>
      <c r="J26" s="30">
        <f t="shared" si="1"/>
        <v>520</v>
      </c>
      <c r="K26" s="7">
        <v>4</v>
      </c>
      <c r="L26" s="31">
        <f t="shared" si="3"/>
        <v>520</v>
      </c>
    </row>
    <row r="27" spans="1:12" ht="57.75" thickBot="1" x14ac:dyDescent="0.4">
      <c r="A27" s="91"/>
      <c r="B27" s="93"/>
      <c r="C27" s="6" t="s">
        <v>23</v>
      </c>
      <c r="D27" s="10">
        <v>65</v>
      </c>
      <c r="E27" s="8">
        <v>20</v>
      </c>
      <c r="F27" s="46">
        <f t="shared" si="2"/>
        <v>1300</v>
      </c>
      <c r="G27" s="8">
        <v>20</v>
      </c>
      <c r="H27" s="30">
        <f t="shared" si="0"/>
        <v>1300</v>
      </c>
      <c r="I27" s="8">
        <v>20</v>
      </c>
      <c r="J27" s="30">
        <f t="shared" si="1"/>
        <v>1300</v>
      </c>
      <c r="K27" s="8">
        <v>20</v>
      </c>
      <c r="L27" s="31">
        <f t="shared" si="3"/>
        <v>1300</v>
      </c>
    </row>
    <row r="28" spans="1:12" ht="29.25" thickBot="1" x14ac:dyDescent="0.4">
      <c r="A28" s="91"/>
      <c r="B28" s="93"/>
      <c r="C28" s="6" t="s">
        <v>24</v>
      </c>
      <c r="D28" s="10">
        <v>65</v>
      </c>
      <c r="E28" s="8">
        <v>3</v>
      </c>
      <c r="F28" s="46">
        <f t="shared" si="2"/>
        <v>195</v>
      </c>
      <c r="G28" s="8">
        <v>3</v>
      </c>
      <c r="H28" s="30">
        <f t="shared" si="0"/>
        <v>195</v>
      </c>
      <c r="I28" s="8">
        <v>3</v>
      </c>
      <c r="J28" s="30">
        <f t="shared" si="1"/>
        <v>195</v>
      </c>
      <c r="K28" s="8">
        <v>3</v>
      </c>
      <c r="L28" s="31">
        <f t="shared" si="3"/>
        <v>195</v>
      </c>
    </row>
    <row r="29" spans="1:12" ht="57.75" thickBot="1" x14ac:dyDescent="0.4">
      <c r="A29" s="94">
        <v>7</v>
      </c>
      <c r="B29" s="86" t="s">
        <v>25</v>
      </c>
      <c r="C29" s="6" t="s">
        <v>26</v>
      </c>
      <c r="D29" s="10">
        <v>12.35</v>
      </c>
      <c r="E29" s="8">
        <v>1</v>
      </c>
      <c r="F29" s="46">
        <f t="shared" si="2"/>
        <v>12.35</v>
      </c>
      <c r="G29" s="8">
        <v>1</v>
      </c>
      <c r="H29" s="30">
        <f t="shared" si="0"/>
        <v>12.35</v>
      </c>
      <c r="I29" s="8">
        <v>1</v>
      </c>
      <c r="J29" s="30">
        <f t="shared" si="1"/>
        <v>12.35</v>
      </c>
      <c r="K29" s="8">
        <v>1</v>
      </c>
      <c r="L29" s="31">
        <f t="shared" si="3"/>
        <v>12.35</v>
      </c>
    </row>
    <row r="30" spans="1:12" ht="18.75" thickBot="1" x14ac:dyDescent="0.4">
      <c r="A30" s="88"/>
      <c r="B30" s="89"/>
      <c r="C30" s="6" t="s">
        <v>27</v>
      </c>
      <c r="D30" s="10">
        <v>15.6</v>
      </c>
      <c r="E30" s="21">
        <v>235</v>
      </c>
      <c r="F30" s="46">
        <f>SUM(D30*E30)</f>
        <v>3666</v>
      </c>
      <c r="G30" s="21">
        <v>235</v>
      </c>
      <c r="H30" s="30">
        <f t="shared" si="0"/>
        <v>3666</v>
      </c>
      <c r="I30" s="21">
        <v>235</v>
      </c>
      <c r="J30" s="30">
        <f t="shared" si="1"/>
        <v>3666</v>
      </c>
      <c r="K30" s="21">
        <v>235</v>
      </c>
      <c r="L30" s="31">
        <f t="shared" si="3"/>
        <v>3666</v>
      </c>
    </row>
    <row r="31" spans="1:12" ht="29.25" thickBot="1" x14ac:dyDescent="0.4">
      <c r="A31" s="88"/>
      <c r="B31" s="89"/>
      <c r="C31" s="6" t="s">
        <v>28</v>
      </c>
      <c r="D31" s="10">
        <v>1.3</v>
      </c>
      <c r="E31" s="8">
        <v>0</v>
      </c>
      <c r="F31" s="46">
        <f t="shared" si="2"/>
        <v>0</v>
      </c>
      <c r="G31" s="8">
        <v>0</v>
      </c>
      <c r="H31" s="30">
        <f t="shared" si="0"/>
        <v>0</v>
      </c>
      <c r="I31" s="8">
        <v>0</v>
      </c>
      <c r="J31" s="30">
        <f t="shared" si="1"/>
        <v>0</v>
      </c>
      <c r="K31" s="8">
        <v>0</v>
      </c>
      <c r="L31" s="31">
        <f t="shared" si="3"/>
        <v>0</v>
      </c>
    </row>
    <row r="32" spans="1:12" ht="43.5" thickBot="1" x14ac:dyDescent="0.4">
      <c r="A32" s="85"/>
      <c r="B32" s="87"/>
      <c r="C32" s="6" t="s">
        <v>29</v>
      </c>
      <c r="D32" s="10">
        <v>1.3</v>
      </c>
      <c r="E32" s="8">
        <v>0</v>
      </c>
      <c r="F32" s="46">
        <f t="shared" si="2"/>
        <v>0</v>
      </c>
      <c r="G32" s="8">
        <v>0</v>
      </c>
      <c r="H32" s="30">
        <f t="shared" si="0"/>
        <v>0</v>
      </c>
      <c r="I32" s="8">
        <v>0</v>
      </c>
      <c r="J32" s="30">
        <f t="shared" si="1"/>
        <v>0</v>
      </c>
      <c r="K32" s="8">
        <v>0</v>
      </c>
      <c r="L32" s="31">
        <f t="shared" si="3"/>
        <v>0</v>
      </c>
    </row>
    <row r="33" spans="1:12" ht="29.25" thickBot="1" x14ac:dyDescent="0.4">
      <c r="A33" s="28">
        <v>8</v>
      </c>
      <c r="B33" s="5" t="s">
        <v>30</v>
      </c>
      <c r="C33" s="6"/>
      <c r="D33" s="10">
        <v>4.16</v>
      </c>
      <c r="E33" s="13"/>
      <c r="F33" s="46">
        <f t="shared" si="2"/>
        <v>0</v>
      </c>
      <c r="G33" s="13"/>
      <c r="H33" s="30">
        <f t="shared" si="0"/>
        <v>0</v>
      </c>
      <c r="I33" s="13"/>
      <c r="J33" s="30">
        <f t="shared" si="1"/>
        <v>0</v>
      </c>
      <c r="K33" s="13"/>
      <c r="L33" s="31">
        <f t="shared" si="3"/>
        <v>0</v>
      </c>
    </row>
    <row r="34" spans="1:12" ht="43.5" thickBot="1" x14ac:dyDescent="0.4">
      <c r="A34" s="84">
        <v>9</v>
      </c>
      <c r="B34" s="86" t="s">
        <v>31</v>
      </c>
      <c r="C34" s="6" t="s">
        <v>11</v>
      </c>
      <c r="D34" s="10">
        <v>6.5</v>
      </c>
      <c r="E34" s="8">
        <v>255</v>
      </c>
      <c r="F34" s="46">
        <f t="shared" si="2"/>
        <v>1657.5</v>
      </c>
      <c r="G34" s="8">
        <v>255</v>
      </c>
      <c r="H34" s="30">
        <f t="shared" si="0"/>
        <v>1657.5</v>
      </c>
      <c r="I34" s="8">
        <v>255</v>
      </c>
      <c r="J34" s="30">
        <f t="shared" si="1"/>
        <v>1657.5</v>
      </c>
      <c r="K34" s="8">
        <v>255</v>
      </c>
      <c r="L34" s="31">
        <f t="shared" si="3"/>
        <v>1657.5</v>
      </c>
    </row>
    <row r="35" spans="1:12" ht="29.25" thickBot="1" x14ac:dyDescent="0.4">
      <c r="A35" s="88"/>
      <c r="B35" s="89"/>
      <c r="C35" s="6" t="s">
        <v>32</v>
      </c>
      <c r="D35" s="10">
        <v>3.51</v>
      </c>
      <c r="E35" s="8">
        <v>5200</v>
      </c>
      <c r="F35" s="46">
        <f t="shared" si="2"/>
        <v>18252</v>
      </c>
      <c r="G35" s="8">
        <v>5200</v>
      </c>
      <c r="H35" s="30">
        <f t="shared" si="0"/>
        <v>18252</v>
      </c>
      <c r="I35" s="8">
        <v>5200</v>
      </c>
      <c r="J35" s="30">
        <f t="shared" si="1"/>
        <v>18252</v>
      </c>
      <c r="K35" s="8">
        <v>5200</v>
      </c>
      <c r="L35" s="31">
        <f t="shared" si="3"/>
        <v>18252</v>
      </c>
    </row>
    <row r="36" spans="1:12" ht="18.75" thickBot="1" x14ac:dyDescent="0.4">
      <c r="A36" s="88"/>
      <c r="B36" s="89"/>
      <c r="C36" s="6" t="s">
        <v>13</v>
      </c>
      <c r="D36" s="10">
        <v>13</v>
      </c>
      <c r="E36" s="8">
        <v>0</v>
      </c>
      <c r="F36" s="46">
        <f>SUM(D36*E36)</f>
        <v>0</v>
      </c>
      <c r="G36" s="8">
        <v>0</v>
      </c>
      <c r="H36" s="30">
        <f t="shared" si="0"/>
        <v>0</v>
      </c>
      <c r="I36" s="8">
        <v>0</v>
      </c>
      <c r="J36" s="30">
        <f t="shared" si="1"/>
        <v>0</v>
      </c>
      <c r="K36" s="8">
        <v>0</v>
      </c>
      <c r="L36" s="31">
        <f t="shared" si="3"/>
        <v>0</v>
      </c>
    </row>
    <row r="37" spans="1:12" ht="43.5" thickBot="1" x14ac:dyDescent="0.4">
      <c r="A37" s="88"/>
      <c r="B37" s="89"/>
      <c r="C37" s="6" t="s">
        <v>33</v>
      </c>
      <c r="D37" s="10">
        <v>7.41</v>
      </c>
      <c r="E37" s="8">
        <v>800</v>
      </c>
      <c r="F37" s="46">
        <f t="shared" si="2"/>
        <v>5928</v>
      </c>
      <c r="G37" s="8">
        <v>800</v>
      </c>
      <c r="H37" s="30">
        <f t="shared" si="0"/>
        <v>5928</v>
      </c>
      <c r="I37" s="8">
        <v>800</v>
      </c>
      <c r="J37" s="30">
        <f t="shared" si="1"/>
        <v>5928</v>
      </c>
      <c r="K37" s="8">
        <v>800</v>
      </c>
      <c r="L37" s="31">
        <f t="shared" si="3"/>
        <v>5928</v>
      </c>
    </row>
    <row r="38" spans="1:12" ht="43.5" thickBot="1" x14ac:dyDescent="0.4">
      <c r="A38" s="88"/>
      <c r="B38" s="89"/>
      <c r="C38" s="6" t="s">
        <v>34</v>
      </c>
      <c r="D38" s="10">
        <v>0.26</v>
      </c>
      <c r="E38" s="8">
        <v>0</v>
      </c>
      <c r="F38" s="46">
        <f t="shared" si="2"/>
        <v>0</v>
      </c>
      <c r="G38" s="8">
        <v>0</v>
      </c>
      <c r="H38" s="30">
        <f t="shared" si="0"/>
        <v>0</v>
      </c>
      <c r="I38" s="8">
        <v>0</v>
      </c>
      <c r="J38" s="30">
        <f t="shared" si="1"/>
        <v>0</v>
      </c>
      <c r="K38" s="8">
        <v>0</v>
      </c>
      <c r="L38" s="31">
        <f t="shared" si="3"/>
        <v>0</v>
      </c>
    </row>
    <row r="39" spans="1:12" ht="29.25" thickBot="1" x14ac:dyDescent="0.4">
      <c r="A39" s="85"/>
      <c r="B39" s="87"/>
      <c r="C39" s="6" t="s">
        <v>35</v>
      </c>
      <c r="D39" s="10">
        <v>0.78</v>
      </c>
      <c r="E39" s="8">
        <v>0</v>
      </c>
      <c r="F39" s="46">
        <f t="shared" si="2"/>
        <v>0</v>
      </c>
      <c r="G39" s="8">
        <v>0</v>
      </c>
      <c r="H39" s="30">
        <f t="shared" si="0"/>
        <v>0</v>
      </c>
      <c r="I39" s="8">
        <v>0</v>
      </c>
      <c r="J39" s="30">
        <f t="shared" si="1"/>
        <v>0</v>
      </c>
      <c r="K39" s="8">
        <v>0</v>
      </c>
      <c r="L39" s="31">
        <f t="shared" si="3"/>
        <v>0</v>
      </c>
    </row>
    <row r="40" spans="1:12" ht="143.25" thickBot="1" x14ac:dyDescent="0.4">
      <c r="A40" s="84">
        <v>10</v>
      </c>
      <c r="B40" s="86" t="s">
        <v>36</v>
      </c>
      <c r="C40" s="6" t="s">
        <v>37</v>
      </c>
      <c r="D40" s="10">
        <v>19.239999999999998</v>
      </c>
      <c r="E40" s="8">
        <v>1</v>
      </c>
      <c r="F40" s="46">
        <f>SUM(D40*E40)</f>
        <v>19.239999999999998</v>
      </c>
      <c r="G40" s="8">
        <v>1</v>
      </c>
      <c r="H40" s="30">
        <f t="shared" si="0"/>
        <v>19.239999999999998</v>
      </c>
      <c r="I40" s="8">
        <v>1</v>
      </c>
      <c r="J40" s="30">
        <f t="shared" si="1"/>
        <v>19.239999999999998</v>
      </c>
      <c r="K40" s="8">
        <v>1</v>
      </c>
      <c r="L40" s="31">
        <f t="shared" si="3"/>
        <v>19.239999999999998</v>
      </c>
    </row>
    <row r="41" spans="1:12" ht="100.5" thickBot="1" x14ac:dyDescent="0.4">
      <c r="A41" s="85"/>
      <c r="B41" s="87"/>
      <c r="C41" s="6" t="s">
        <v>38</v>
      </c>
      <c r="D41" s="10">
        <v>1.95</v>
      </c>
      <c r="E41" s="8">
        <v>0</v>
      </c>
      <c r="F41" s="46">
        <f t="shared" si="2"/>
        <v>0</v>
      </c>
      <c r="G41" s="8">
        <v>0</v>
      </c>
      <c r="H41" s="30">
        <f t="shared" si="0"/>
        <v>0</v>
      </c>
      <c r="I41" s="8">
        <v>0</v>
      </c>
      <c r="J41" s="30">
        <f t="shared" si="1"/>
        <v>0</v>
      </c>
      <c r="K41" s="8">
        <v>0</v>
      </c>
      <c r="L41" s="31">
        <f t="shared" si="3"/>
        <v>0</v>
      </c>
    </row>
    <row r="42" spans="1:12" ht="18.75" thickBot="1" x14ac:dyDescent="0.4">
      <c r="A42" s="84">
        <v>11</v>
      </c>
      <c r="B42" s="86" t="s">
        <v>39</v>
      </c>
      <c r="C42" s="6" t="s">
        <v>3</v>
      </c>
      <c r="D42" s="10">
        <v>20.8</v>
      </c>
      <c r="E42" s="8">
        <v>110</v>
      </c>
      <c r="F42" s="46">
        <f t="shared" si="2"/>
        <v>2288</v>
      </c>
      <c r="G42" s="8">
        <v>110</v>
      </c>
      <c r="H42" s="30">
        <f t="shared" si="0"/>
        <v>2288</v>
      </c>
      <c r="I42" s="8">
        <v>110</v>
      </c>
      <c r="J42" s="30">
        <f t="shared" si="1"/>
        <v>2288</v>
      </c>
      <c r="K42" s="8">
        <v>110</v>
      </c>
      <c r="L42" s="31">
        <f t="shared" si="3"/>
        <v>2288</v>
      </c>
    </row>
    <row r="43" spans="1:12" ht="43.5" thickBot="1" x14ac:dyDescent="0.4">
      <c r="A43" s="88"/>
      <c r="B43" s="89"/>
      <c r="C43" s="6" t="s">
        <v>40</v>
      </c>
      <c r="D43" s="10">
        <v>4.55</v>
      </c>
      <c r="E43" s="8">
        <v>2500</v>
      </c>
      <c r="F43" s="46">
        <f t="shared" si="2"/>
        <v>11375</v>
      </c>
      <c r="G43" s="8">
        <v>2500</v>
      </c>
      <c r="H43" s="30">
        <f t="shared" si="0"/>
        <v>11375</v>
      </c>
      <c r="I43" s="8">
        <v>2500</v>
      </c>
      <c r="J43" s="30">
        <f t="shared" si="1"/>
        <v>11375</v>
      </c>
      <c r="K43" s="8">
        <v>2500</v>
      </c>
      <c r="L43" s="53">
        <f t="shared" si="3"/>
        <v>11375</v>
      </c>
    </row>
    <row r="44" spans="1:12" ht="18.75" thickBot="1" x14ac:dyDescent="0.4">
      <c r="A44" s="85"/>
      <c r="B44" s="87"/>
      <c r="C44" s="6" t="s">
        <v>13</v>
      </c>
      <c r="D44" s="10">
        <v>4.55</v>
      </c>
      <c r="E44" s="8">
        <v>400</v>
      </c>
      <c r="F44" s="46">
        <f t="shared" si="2"/>
        <v>1820</v>
      </c>
      <c r="G44" s="8">
        <v>400</v>
      </c>
      <c r="H44" s="45">
        <f t="shared" si="0"/>
        <v>1820</v>
      </c>
      <c r="I44" s="8">
        <v>400</v>
      </c>
      <c r="J44" s="30">
        <f t="shared" si="1"/>
        <v>1820</v>
      </c>
      <c r="K44" s="8">
        <v>400</v>
      </c>
      <c r="L44" s="31">
        <f t="shared" si="3"/>
        <v>1820</v>
      </c>
    </row>
    <row r="45" spans="1:12" ht="18" x14ac:dyDescent="0.25">
      <c r="A45" s="109" t="s">
        <v>53</v>
      </c>
      <c r="B45" s="110"/>
      <c r="C45" s="110"/>
      <c r="D45" s="115"/>
      <c r="E45" s="81">
        <f>SUM(F7:F44)</f>
        <v>176583.15</v>
      </c>
      <c r="F45" s="114"/>
      <c r="G45" s="112">
        <f>SUM(H7:H44)</f>
        <v>176583.15</v>
      </c>
      <c r="H45" s="113"/>
      <c r="I45" s="81">
        <f>SUM(J7:J44)</f>
        <v>176583.15</v>
      </c>
      <c r="J45" s="82"/>
      <c r="K45" s="83">
        <f>SUM(L7:L44)</f>
        <v>176583.15</v>
      </c>
      <c r="L45" s="83"/>
    </row>
    <row r="46" spans="1:12" ht="18" x14ac:dyDescent="0.25">
      <c r="A46" s="75" t="s">
        <v>57</v>
      </c>
      <c r="B46" s="75"/>
      <c r="C46" s="75"/>
      <c r="D46" s="75"/>
      <c r="E46" s="75"/>
      <c r="F46" s="75"/>
      <c r="G46" s="75"/>
      <c r="H46" s="75"/>
      <c r="I46" s="75"/>
      <c r="J46" s="75"/>
      <c r="K46" s="108">
        <f>SUM(K47-K45)</f>
        <v>33550.798499999975</v>
      </c>
      <c r="L46" s="108"/>
    </row>
    <row r="47" spans="1:12" ht="18" x14ac:dyDescent="0.25">
      <c r="A47" s="75" t="s">
        <v>42</v>
      </c>
      <c r="B47" s="75"/>
      <c r="C47" s="75"/>
      <c r="D47" s="75"/>
      <c r="E47" s="75"/>
      <c r="F47" s="75"/>
      <c r="G47" s="75"/>
      <c r="H47" s="75"/>
      <c r="I47" s="75"/>
      <c r="J47" s="75"/>
      <c r="K47" s="83">
        <f>SUM(K45*1.19)</f>
        <v>210133.94849999997</v>
      </c>
      <c r="L47" s="83"/>
    </row>
    <row r="48" spans="1:12" ht="18" x14ac:dyDescent="0.25">
      <c r="A48" s="75" t="s">
        <v>43</v>
      </c>
      <c r="B48" s="75"/>
      <c r="C48" s="75"/>
      <c r="D48" s="75"/>
      <c r="E48" s="75"/>
      <c r="F48" s="75"/>
      <c r="G48" s="75"/>
      <c r="H48" s="75"/>
      <c r="I48" s="75"/>
      <c r="J48" s="75"/>
      <c r="K48" s="83">
        <f>SUM(K45*4)</f>
        <v>706332.6</v>
      </c>
      <c r="L48" s="83"/>
    </row>
    <row r="49" spans="1:12" ht="18" x14ac:dyDescent="0.25">
      <c r="A49" s="75" t="s">
        <v>44</v>
      </c>
      <c r="B49" s="75"/>
      <c r="C49" s="75"/>
      <c r="D49" s="75"/>
      <c r="E49" s="75"/>
      <c r="F49" s="75"/>
      <c r="G49" s="75"/>
      <c r="H49" s="75"/>
      <c r="I49" s="75"/>
      <c r="J49" s="75"/>
      <c r="K49" s="108">
        <f>SUM(K48*1.19)</f>
        <v>840535.79399999988</v>
      </c>
      <c r="L49" s="108"/>
    </row>
  </sheetData>
  <mergeCells count="41">
    <mergeCell ref="K3:L3"/>
    <mergeCell ref="A4:D5"/>
    <mergeCell ref="E4:F5"/>
    <mergeCell ref="G4:H5"/>
    <mergeCell ref="I4:J5"/>
    <mergeCell ref="K4:L5"/>
    <mergeCell ref="A16:A21"/>
    <mergeCell ref="B16:B21"/>
    <mergeCell ref="E3:F3"/>
    <mergeCell ref="G3:H3"/>
    <mergeCell ref="I3:J3"/>
    <mergeCell ref="A6:C6"/>
    <mergeCell ref="B7:C7"/>
    <mergeCell ref="B8:C8"/>
    <mergeCell ref="A9:A15"/>
    <mergeCell ref="B9:B15"/>
    <mergeCell ref="A22:A25"/>
    <mergeCell ref="B22:B25"/>
    <mergeCell ref="A26:A28"/>
    <mergeCell ref="B26:B28"/>
    <mergeCell ref="A29:A32"/>
    <mergeCell ref="B29:B32"/>
    <mergeCell ref="A46:J46"/>
    <mergeCell ref="K46:L46"/>
    <mergeCell ref="A34:A39"/>
    <mergeCell ref="B34:B39"/>
    <mergeCell ref="A40:A41"/>
    <mergeCell ref="B40:B41"/>
    <mergeCell ref="A42:A44"/>
    <mergeCell ref="B42:B44"/>
    <mergeCell ref="A45:D45"/>
    <mergeCell ref="E45:F45"/>
    <mergeCell ref="G45:H45"/>
    <mergeCell ref="I45:J45"/>
    <mergeCell ref="K45:L45"/>
    <mergeCell ref="A47:J47"/>
    <mergeCell ref="K47:L47"/>
    <mergeCell ref="A48:J48"/>
    <mergeCell ref="K48:L48"/>
    <mergeCell ref="A49:J49"/>
    <mergeCell ref="K49:L49"/>
  </mergeCells>
  <hyperlinks>
    <hyperlink ref="B7" r:id="rId1" display="https://lege5.ro/Gratuit/gu3doojq/legea-nr-215-2004-pentru-aprobarea-ordonantei-guvernului-nr-42-2004-privind-organizarea-activitatii-veterinare?d=2020-07-26"/>
  </hyperlinks>
  <pageMargins left="0.7" right="0.7" top="0.75" bottom="0.75" header="0.3" footer="0.3"/>
  <pageSetup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0"/>
  <sheetViews>
    <sheetView workbookViewId="0">
      <selection activeCell="A4" sqref="A4:L9"/>
    </sheetView>
  </sheetViews>
  <sheetFormatPr defaultRowHeight="15" x14ac:dyDescent="0.25"/>
  <cols>
    <col min="3" max="3" width="9.140625" customWidth="1"/>
  </cols>
  <sheetData>
    <row r="3" spans="1:12" ht="18.75" x14ac:dyDescent="0.3">
      <c r="A3" s="22" t="s">
        <v>50</v>
      </c>
      <c r="C3" s="23" t="s">
        <v>48</v>
      </c>
    </row>
    <row r="4" spans="1:12" ht="16.5" x14ac:dyDescent="0.3">
      <c r="A4" s="55">
        <v>0</v>
      </c>
      <c r="B4" s="55">
        <v>1</v>
      </c>
      <c r="C4" s="55">
        <v>2</v>
      </c>
      <c r="D4" s="55">
        <v>3</v>
      </c>
      <c r="E4" s="117">
        <v>4</v>
      </c>
      <c r="F4" s="118"/>
      <c r="G4" s="117">
        <v>5</v>
      </c>
      <c r="H4" s="118"/>
      <c r="I4" s="117">
        <v>6</v>
      </c>
      <c r="J4" s="118"/>
      <c r="K4" s="117">
        <v>7</v>
      </c>
      <c r="L4" s="118"/>
    </row>
    <row r="5" spans="1:12" ht="15" customHeight="1" x14ac:dyDescent="0.25">
      <c r="A5" s="116"/>
      <c r="B5" s="119"/>
      <c r="C5" s="119"/>
      <c r="D5" s="120"/>
      <c r="E5" s="116" t="s">
        <v>52</v>
      </c>
      <c r="F5" s="120"/>
      <c r="G5" s="116" t="s">
        <v>54</v>
      </c>
      <c r="H5" s="120"/>
      <c r="I5" s="116" t="s">
        <v>55</v>
      </c>
      <c r="J5" s="120"/>
      <c r="K5" s="116" t="s">
        <v>56</v>
      </c>
      <c r="L5" s="120"/>
    </row>
    <row r="6" spans="1:12" ht="15.75" customHeight="1" thickBot="1" x14ac:dyDescent="0.3">
      <c r="A6" s="132"/>
      <c r="B6" s="134"/>
      <c r="C6" s="134"/>
      <c r="D6" s="133"/>
      <c r="E6" s="132"/>
      <c r="F6" s="133"/>
      <c r="G6" s="132"/>
      <c r="H6" s="133"/>
      <c r="I6" s="132"/>
      <c r="J6" s="133"/>
      <c r="K6" s="132"/>
      <c r="L6" s="133"/>
    </row>
    <row r="7" spans="1:12" ht="51.75" customHeight="1" thickBot="1" x14ac:dyDescent="0.3">
      <c r="A7" s="129" t="s">
        <v>58</v>
      </c>
      <c r="B7" s="130"/>
      <c r="C7" s="131"/>
      <c r="D7" s="71" t="s">
        <v>60</v>
      </c>
      <c r="E7" s="72" t="s">
        <v>58</v>
      </c>
      <c r="F7" s="70" t="s">
        <v>59</v>
      </c>
      <c r="G7" s="59" t="s">
        <v>58</v>
      </c>
      <c r="H7" s="60" t="s">
        <v>59</v>
      </c>
      <c r="I7" s="59" t="s">
        <v>58</v>
      </c>
      <c r="J7" s="60" t="s">
        <v>59</v>
      </c>
      <c r="K7" s="59" t="s">
        <v>58</v>
      </c>
      <c r="L7" s="60" t="s">
        <v>59</v>
      </c>
    </row>
    <row r="8" spans="1:12" ht="173.25" customHeight="1" thickBot="1" x14ac:dyDescent="0.3">
      <c r="A8" s="32">
        <v>1</v>
      </c>
      <c r="B8" s="127" t="s">
        <v>0</v>
      </c>
      <c r="C8" s="128"/>
      <c r="D8" s="44">
        <v>12</v>
      </c>
      <c r="E8" s="44">
        <v>10000</v>
      </c>
      <c r="F8" s="46">
        <f>SUM(E8*D8)</f>
        <v>120000</v>
      </c>
      <c r="G8" s="1">
        <v>10000</v>
      </c>
      <c r="H8" s="54">
        <f>SUM(G8*D8)</f>
        <v>120000</v>
      </c>
      <c r="I8" s="1">
        <v>10000</v>
      </c>
      <c r="J8" s="54">
        <f>SUM(I8*D8)</f>
        <v>120000</v>
      </c>
      <c r="K8" s="42">
        <v>10000</v>
      </c>
      <c r="L8" s="62">
        <f>SUM(10000*12)</f>
        <v>120000</v>
      </c>
    </row>
    <row r="9" spans="1:12" ht="84" customHeight="1" thickBot="1" x14ac:dyDescent="0.4">
      <c r="A9" s="32">
        <v>2</v>
      </c>
      <c r="B9" s="100" t="s">
        <v>1</v>
      </c>
      <c r="C9" s="123"/>
      <c r="D9" s="44">
        <v>26</v>
      </c>
      <c r="E9" s="7">
        <v>189</v>
      </c>
      <c r="F9" s="46">
        <f>SUM(E9*D9)</f>
        <v>4914</v>
      </c>
      <c r="G9" s="7">
        <v>189</v>
      </c>
      <c r="H9" s="44">
        <f t="shared" ref="H9:H45" si="0">SUM(D9*G9)</f>
        <v>4914</v>
      </c>
      <c r="I9" s="7">
        <v>189</v>
      </c>
      <c r="J9" s="44">
        <f t="shared" ref="J9:J45" si="1">SUM(I9*D9)</f>
        <v>4914</v>
      </c>
      <c r="K9" s="7">
        <v>189</v>
      </c>
      <c r="L9" s="61">
        <f>SUM(K9*D9)</f>
        <v>4914</v>
      </c>
    </row>
    <row r="10" spans="1:12" ht="18.75" thickBot="1" x14ac:dyDescent="0.4">
      <c r="A10" s="102">
        <v>3</v>
      </c>
      <c r="B10" s="98" t="s">
        <v>2</v>
      </c>
      <c r="C10" s="6" t="s">
        <v>3</v>
      </c>
      <c r="D10" s="10">
        <v>2.6</v>
      </c>
      <c r="E10" s="14">
        <v>1</v>
      </c>
      <c r="F10" s="46">
        <f t="shared" ref="F10:F45" si="2">SUM(D10*E10)</f>
        <v>2.6</v>
      </c>
      <c r="G10" s="14">
        <v>1</v>
      </c>
      <c r="H10" s="30">
        <f t="shared" si="0"/>
        <v>2.6</v>
      </c>
      <c r="I10" s="14">
        <v>1</v>
      </c>
      <c r="J10" s="30">
        <f t="shared" si="1"/>
        <v>2.6</v>
      </c>
      <c r="K10" s="14">
        <v>1</v>
      </c>
      <c r="L10" s="31">
        <f t="shared" ref="L10:L45" si="3">SUM(K10*D10)</f>
        <v>2.6</v>
      </c>
    </row>
    <row r="11" spans="1:12" ht="18.75" thickBot="1" x14ac:dyDescent="0.4">
      <c r="A11" s="103"/>
      <c r="B11" s="93"/>
      <c r="C11" s="6" t="s">
        <v>4</v>
      </c>
      <c r="D11" s="10">
        <v>2.6</v>
      </c>
      <c r="E11" s="15">
        <v>1</v>
      </c>
      <c r="F11" s="46">
        <f t="shared" si="2"/>
        <v>2.6</v>
      </c>
      <c r="G11" s="15">
        <v>1</v>
      </c>
      <c r="H11" s="30">
        <f t="shared" si="0"/>
        <v>2.6</v>
      </c>
      <c r="I11" s="15">
        <v>1</v>
      </c>
      <c r="J11" s="30">
        <f t="shared" si="1"/>
        <v>2.6</v>
      </c>
      <c r="K11" s="15">
        <v>1</v>
      </c>
      <c r="L11" s="31">
        <f t="shared" si="3"/>
        <v>2.6</v>
      </c>
    </row>
    <row r="12" spans="1:12" ht="29.25" thickBot="1" x14ac:dyDescent="0.4">
      <c r="A12" s="103"/>
      <c r="B12" s="93"/>
      <c r="C12" s="6" t="s">
        <v>5</v>
      </c>
      <c r="D12" s="10">
        <v>1.3</v>
      </c>
      <c r="E12" s="15">
        <v>0</v>
      </c>
      <c r="F12" s="46">
        <f t="shared" si="2"/>
        <v>0</v>
      </c>
      <c r="G12" s="15">
        <v>0</v>
      </c>
      <c r="H12" s="30">
        <f t="shared" si="0"/>
        <v>0</v>
      </c>
      <c r="I12" s="15">
        <v>0</v>
      </c>
      <c r="J12" s="30">
        <f t="shared" si="1"/>
        <v>0</v>
      </c>
      <c r="K12" s="15">
        <v>0</v>
      </c>
      <c r="L12" s="31">
        <f t="shared" si="3"/>
        <v>0</v>
      </c>
    </row>
    <row r="13" spans="1:12" ht="18.75" thickBot="1" x14ac:dyDescent="0.4">
      <c r="A13" s="103"/>
      <c r="B13" s="93"/>
      <c r="C13" s="6" t="s">
        <v>6</v>
      </c>
      <c r="D13" s="10">
        <v>3.25</v>
      </c>
      <c r="E13" s="15">
        <v>40</v>
      </c>
      <c r="F13" s="46">
        <f t="shared" si="2"/>
        <v>130</v>
      </c>
      <c r="G13" s="15">
        <v>40</v>
      </c>
      <c r="H13" s="30">
        <f t="shared" si="0"/>
        <v>130</v>
      </c>
      <c r="I13" s="15">
        <v>40</v>
      </c>
      <c r="J13" s="30">
        <f t="shared" si="1"/>
        <v>130</v>
      </c>
      <c r="K13" s="15">
        <v>40</v>
      </c>
      <c r="L13" s="31">
        <f t="shared" si="3"/>
        <v>130</v>
      </c>
    </row>
    <row r="14" spans="1:12" ht="43.5" thickBot="1" x14ac:dyDescent="0.4">
      <c r="A14" s="103"/>
      <c r="B14" s="93"/>
      <c r="C14" s="6" t="s">
        <v>7</v>
      </c>
      <c r="D14" s="10">
        <v>1.95</v>
      </c>
      <c r="E14" s="15">
        <v>2</v>
      </c>
      <c r="F14" s="46">
        <f>SUM(D14*E14)</f>
        <v>3.9</v>
      </c>
      <c r="G14" s="15">
        <v>2</v>
      </c>
      <c r="H14" s="30">
        <f t="shared" si="0"/>
        <v>3.9</v>
      </c>
      <c r="I14" s="15">
        <v>2</v>
      </c>
      <c r="J14" s="30">
        <f t="shared" si="1"/>
        <v>3.9</v>
      </c>
      <c r="K14" s="15">
        <v>2</v>
      </c>
      <c r="L14" s="31">
        <f t="shared" si="3"/>
        <v>3.9</v>
      </c>
    </row>
    <row r="15" spans="1:12" ht="18.75" thickBot="1" x14ac:dyDescent="0.4">
      <c r="A15" s="103"/>
      <c r="B15" s="93"/>
      <c r="C15" s="6" t="s">
        <v>8</v>
      </c>
      <c r="D15" s="10">
        <v>1.04</v>
      </c>
      <c r="E15" s="15">
        <v>0</v>
      </c>
      <c r="F15" s="46">
        <f t="shared" si="2"/>
        <v>0</v>
      </c>
      <c r="G15" s="15">
        <v>0</v>
      </c>
      <c r="H15" s="30">
        <f t="shared" si="0"/>
        <v>0</v>
      </c>
      <c r="I15" s="15">
        <v>0</v>
      </c>
      <c r="J15" s="30">
        <f t="shared" si="1"/>
        <v>0</v>
      </c>
      <c r="K15" s="15">
        <v>0</v>
      </c>
      <c r="L15" s="31">
        <f t="shared" si="3"/>
        <v>0</v>
      </c>
    </row>
    <row r="16" spans="1:12" ht="57.75" thickBot="1" x14ac:dyDescent="0.4">
      <c r="A16" s="104"/>
      <c r="B16" s="99"/>
      <c r="C16" s="6" t="s">
        <v>9</v>
      </c>
      <c r="D16" s="10">
        <v>1.95</v>
      </c>
      <c r="E16" s="15">
        <v>0</v>
      </c>
      <c r="F16" s="46">
        <f t="shared" si="2"/>
        <v>0</v>
      </c>
      <c r="G16" s="15">
        <v>0</v>
      </c>
      <c r="H16" s="30">
        <f t="shared" si="0"/>
        <v>0</v>
      </c>
      <c r="I16" s="15">
        <v>0</v>
      </c>
      <c r="J16" s="30">
        <f t="shared" si="1"/>
        <v>0</v>
      </c>
      <c r="K16" s="15">
        <v>0</v>
      </c>
      <c r="L16" s="31">
        <f t="shared" si="3"/>
        <v>0</v>
      </c>
    </row>
    <row r="17" spans="1:12" ht="43.5" thickBot="1" x14ac:dyDescent="0.4">
      <c r="A17" s="102">
        <v>4</v>
      </c>
      <c r="B17" s="105" t="s">
        <v>10</v>
      </c>
      <c r="C17" s="6" t="s">
        <v>11</v>
      </c>
      <c r="D17" s="10">
        <v>9.1</v>
      </c>
      <c r="E17" s="26">
        <v>410</v>
      </c>
      <c r="F17" s="46">
        <f t="shared" si="2"/>
        <v>3731</v>
      </c>
      <c r="G17" s="26">
        <v>410</v>
      </c>
      <c r="H17" s="30">
        <f t="shared" si="0"/>
        <v>3731</v>
      </c>
      <c r="I17" s="26">
        <v>410</v>
      </c>
      <c r="J17" s="30">
        <f t="shared" si="1"/>
        <v>3731</v>
      </c>
      <c r="K17" s="26">
        <v>410</v>
      </c>
      <c r="L17" s="31">
        <f t="shared" si="3"/>
        <v>3731</v>
      </c>
    </row>
    <row r="18" spans="1:12" ht="100.5" thickBot="1" x14ac:dyDescent="0.4">
      <c r="A18" s="103"/>
      <c r="B18" s="106"/>
      <c r="C18" s="6" t="s">
        <v>12</v>
      </c>
      <c r="D18" s="10">
        <v>8.4499999999999993</v>
      </c>
      <c r="E18" s="16">
        <v>2</v>
      </c>
      <c r="F18" s="46">
        <f t="shared" si="2"/>
        <v>16.899999999999999</v>
      </c>
      <c r="G18" s="16">
        <v>2</v>
      </c>
      <c r="H18" s="30">
        <f t="shared" si="0"/>
        <v>16.899999999999999</v>
      </c>
      <c r="I18" s="16">
        <v>2</v>
      </c>
      <c r="J18" s="30">
        <f t="shared" si="1"/>
        <v>16.899999999999999</v>
      </c>
      <c r="K18" s="16">
        <v>2</v>
      </c>
      <c r="L18" s="31">
        <f t="shared" si="3"/>
        <v>16.899999999999999</v>
      </c>
    </row>
    <row r="19" spans="1:12" ht="18.75" thickBot="1" x14ac:dyDescent="0.4">
      <c r="A19" s="103"/>
      <c r="B19" s="106"/>
      <c r="C19" s="6" t="s">
        <v>13</v>
      </c>
      <c r="D19" s="10">
        <v>9.1</v>
      </c>
      <c r="E19" s="15">
        <v>2</v>
      </c>
      <c r="F19" s="46">
        <f t="shared" si="2"/>
        <v>18.2</v>
      </c>
      <c r="G19" s="15">
        <v>2</v>
      </c>
      <c r="H19" s="30">
        <f t="shared" si="0"/>
        <v>18.2</v>
      </c>
      <c r="I19" s="15">
        <v>2</v>
      </c>
      <c r="J19" s="30">
        <f t="shared" si="1"/>
        <v>18.2</v>
      </c>
      <c r="K19" s="15">
        <v>2</v>
      </c>
      <c r="L19" s="31">
        <f t="shared" si="3"/>
        <v>18.2</v>
      </c>
    </row>
    <row r="20" spans="1:12" ht="114.75" thickBot="1" x14ac:dyDescent="0.4">
      <c r="A20" s="103"/>
      <c r="B20" s="106"/>
      <c r="C20" s="6" t="s">
        <v>14</v>
      </c>
      <c r="D20" s="10">
        <v>65</v>
      </c>
      <c r="E20" s="16">
        <v>3</v>
      </c>
      <c r="F20" s="46">
        <f t="shared" si="2"/>
        <v>195</v>
      </c>
      <c r="G20" s="16">
        <v>3</v>
      </c>
      <c r="H20" s="30">
        <f t="shared" si="0"/>
        <v>195</v>
      </c>
      <c r="I20" s="16">
        <v>3</v>
      </c>
      <c r="J20" s="30">
        <f t="shared" si="1"/>
        <v>195</v>
      </c>
      <c r="K20" s="16">
        <v>3</v>
      </c>
      <c r="L20" s="31">
        <f t="shared" si="3"/>
        <v>195</v>
      </c>
    </row>
    <row r="21" spans="1:12" ht="18.75" thickBot="1" x14ac:dyDescent="0.4">
      <c r="A21" s="103"/>
      <c r="B21" s="106"/>
      <c r="C21" s="6" t="s">
        <v>15</v>
      </c>
      <c r="D21" s="10">
        <v>2.21</v>
      </c>
      <c r="E21" s="15">
        <v>0</v>
      </c>
      <c r="F21" s="46">
        <f t="shared" si="2"/>
        <v>0</v>
      </c>
      <c r="G21" s="15">
        <v>0</v>
      </c>
      <c r="H21" s="30">
        <f t="shared" si="0"/>
        <v>0</v>
      </c>
      <c r="I21" s="15">
        <v>0</v>
      </c>
      <c r="J21" s="30">
        <f t="shared" si="1"/>
        <v>0</v>
      </c>
      <c r="K21" s="15">
        <v>0</v>
      </c>
      <c r="L21" s="31">
        <f t="shared" si="3"/>
        <v>0</v>
      </c>
    </row>
    <row r="22" spans="1:12" ht="29.25" thickBot="1" x14ac:dyDescent="0.4">
      <c r="A22" s="104"/>
      <c r="B22" s="107"/>
      <c r="C22" s="6" t="s">
        <v>16</v>
      </c>
      <c r="D22" s="10">
        <v>1.3</v>
      </c>
      <c r="E22" s="15">
        <v>0</v>
      </c>
      <c r="F22" s="46">
        <f t="shared" si="2"/>
        <v>0</v>
      </c>
      <c r="G22" s="15">
        <v>0</v>
      </c>
      <c r="H22" s="30">
        <f t="shared" si="0"/>
        <v>0</v>
      </c>
      <c r="I22" s="15">
        <v>0</v>
      </c>
      <c r="J22" s="30">
        <f t="shared" si="1"/>
        <v>0</v>
      </c>
      <c r="K22" s="15">
        <v>0</v>
      </c>
      <c r="L22" s="31">
        <f t="shared" si="3"/>
        <v>0</v>
      </c>
    </row>
    <row r="23" spans="1:12" ht="43.5" thickBot="1" x14ac:dyDescent="0.4">
      <c r="A23" s="90">
        <v>5</v>
      </c>
      <c r="B23" s="98" t="s">
        <v>17</v>
      </c>
      <c r="C23" s="6" t="s">
        <v>18</v>
      </c>
      <c r="D23" s="10">
        <v>27.3</v>
      </c>
      <c r="E23" s="14">
        <v>2</v>
      </c>
      <c r="F23" s="46">
        <f t="shared" si="2"/>
        <v>54.6</v>
      </c>
      <c r="G23" s="14">
        <v>2</v>
      </c>
      <c r="H23" s="30">
        <f t="shared" si="0"/>
        <v>54.6</v>
      </c>
      <c r="I23" s="14">
        <v>2</v>
      </c>
      <c r="J23" s="30">
        <f t="shared" si="1"/>
        <v>54.6</v>
      </c>
      <c r="K23" s="14">
        <v>2</v>
      </c>
      <c r="L23" s="31">
        <f t="shared" si="3"/>
        <v>54.6</v>
      </c>
    </row>
    <row r="24" spans="1:12" ht="57.75" thickBot="1" x14ac:dyDescent="0.4">
      <c r="A24" s="91"/>
      <c r="B24" s="93"/>
      <c r="C24" s="6" t="s">
        <v>19</v>
      </c>
      <c r="D24" s="10">
        <v>13.78</v>
      </c>
      <c r="E24" s="15">
        <v>5</v>
      </c>
      <c r="F24" s="46">
        <f t="shared" si="2"/>
        <v>68.899999999999991</v>
      </c>
      <c r="G24" s="15">
        <v>5</v>
      </c>
      <c r="H24" s="30">
        <f t="shared" si="0"/>
        <v>68.899999999999991</v>
      </c>
      <c r="I24" s="15">
        <v>5</v>
      </c>
      <c r="J24" s="30">
        <f t="shared" si="1"/>
        <v>68.899999999999991</v>
      </c>
      <c r="K24" s="15">
        <v>5</v>
      </c>
      <c r="L24" s="31">
        <f t="shared" si="3"/>
        <v>68.899999999999991</v>
      </c>
    </row>
    <row r="25" spans="1:12" ht="29.25" thickBot="1" x14ac:dyDescent="0.4">
      <c r="A25" s="91"/>
      <c r="B25" s="93"/>
      <c r="C25" s="6" t="s">
        <v>20</v>
      </c>
      <c r="D25" s="10">
        <v>9.6199999999999992</v>
      </c>
      <c r="E25" s="15">
        <v>0</v>
      </c>
      <c r="F25" s="46">
        <f t="shared" si="2"/>
        <v>0</v>
      </c>
      <c r="G25" s="15">
        <v>0</v>
      </c>
      <c r="H25" s="30">
        <f t="shared" si="0"/>
        <v>0</v>
      </c>
      <c r="I25" s="15">
        <v>0</v>
      </c>
      <c r="J25" s="30">
        <f t="shared" si="1"/>
        <v>0</v>
      </c>
      <c r="K25" s="15">
        <v>0</v>
      </c>
      <c r="L25" s="31">
        <f t="shared" si="3"/>
        <v>0</v>
      </c>
    </row>
    <row r="26" spans="1:12" ht="72" thickBot="1" x14ac:dyDescent="0.4">
      <c r="A26" s="97"/>
      <c r="B26" s="99"/>
      <c r="C26" s="6" t="s">
        <v>21</v>
      </c>
      <c r="D26" s="10">
        <v>3.12</v>
      </c>
      <c r="E26" s="16">
        <v>15</v>
      </c>
      <c r="F26" s="46">
        <f t="shared" si="2"/>
        <v>46.800000000000004</v>
      </c>
      <c r="G26" s="16">
        <v>15</v>
      </c>
      <c r="H26" s="30">
        <f t="shared" si="0"/>
        <v>46.800000000000004</v>
      </c>
      <c r="I26" s="16">
        <v>15</v>
      </c>
      <c r="J26" s="30">
        <f t="shared" si="1"/>
        <v>46.800000000000004</v>
      </c>
      <c r="K26" s="16">
        <v>15</v>
      </c>
      <c r="L26" s="31">
        <f t="shared" si="3"/>
        <v>46.800000000000004</v>
      </c>
    </row>
    <row r="27" spans="1:12" ht="43.5" thickBot="1" x14ac:dyDescent="0.4">
      <c r="A27" s="90">
        <v>6</v>
      </c>
      <c r="B27" s="92" t="s">
        <v>22</v>
      </c>
      <c r="C27" s="6" t="s">
        <v>11</v>
      </c>
      <c r="D27" s="10">
        <v>130</v>
      </c>
      <c r="E27" s="14">
        <v>4</v>
      </c>
      <c r="F27" s="46">
        <f t="shared" si="2"/>
        <v>520</v>
      </c>
      <c r="G27" s="14">
        <v>4</v>
      </c>
      <c r="H27" s="30">
        <f t="shared" si="0"/>
        <v>520</v>
      </c>
      <c r="I27" s="14">
        <v>4</v>
      </c>
      <c r="J27" s="30">
        <f t="shared" si="1"/>
        <v>520</v>
      </c>
      <c r="K27" s="14">
        <v>4</v>
      </c>
      <c r="L27" s="31">
        <f t="shared" si="3"/>
        <v>520</v>
      </c>
    </row>
    <row r="28" spans="1:12" ht="57.75" thickBot="1" x14ac:dyDescent="0.4">
      <c r="A28" s="91"/>
      <c r="B28" s="93"/>
      <c r="C28" s="6" t="s">
        <v>23</v>
      </c>
      <c r="D28" s="10">
        <v>65</v>
      </c>
      <c r="E28" s="16">
        <v>10</v>
      </c>
      <c r="F28" s="46">
        <f t="shared" si="2"/>
        <v>650</v>
      </c>
      <c r="G28" s="16">
        <v>10</v>
      </c>
      <c r="H28" s="30">
        <f t="shared" si="0"/>
        <v>650</v>
      </c>
      <c r="I28" s="16">
        <v>10</v>
      </c>
      <c r="J28" s="30">
        <f t="shared" si="1"/>
        <v>650</v>
      </c>
      <c r="K28" s="16">
        <v>10</v>
      </c>
      <c r="L28" s="31">
        <f t="shared" si="3"/>
        <v>650</v>
      </c>
    </row>
    <row r="29" spans="1:12" ht="29.25" thickBot="1" x14ac:dyDescent="0.4">
      <c r="A29" s="91"/>
      <c r="B29" s="93"/>
      <c r="C29" s="6" t="s">
        <v>24</v>
      </c>
      <c r="D29" s="10">
        <v>65</v>
      </c>
      <c r="E29" s="16">
        <v>2</v>
      </c>
      <c r="F29" s="46">
        <f t="shared" si="2"/>
        <v>130</v>
      </c>
      <c r="G29" s="16">
        <v>2</v>
      </c>
      <c r="H29" s="30">
        <f t="shared" si="0"/>
        <v>130</v>
      </c>
      <c r="I29" s="16">
        <v>2</v>
      </c>
      <c r="J29" s="30">
        <f t="shared" si="1"/>
        <v>130</v>
      </c>
      <c r="K29" s="16">
        <v>2</v>
      </c>
      <c r="L29" s="31">
        <f t="shared" si="3"/>
        <v>130</v>
      </c>
    </row>
    <row r="30" spans="1:12" ht="57.75" thickBot="1" x14ac:dyDescent="0.4">
      <c r="A30" s="94">
        <v>7</v>
      </c>
      <c r="B30" s="86" t="s">
        <v>25</v>
      </c>
      <c r="C30" s="6" t="s">
        <v>26</v>
      </c>
      <c r="D30" s="10">
        <v>12.35</v>
      </c>
      <c r="E30" s="15">
        <v>1</v>
      </c>
      <c r="F30" s="46">
        <f t="shared" si="2"/>
        <v>12.35</v>
      </c>
      <c r="G30" s="15">
        <v>1</v>
      </c>
      <c r="H30" s="30">
        <f t="shared" si="0"/>
        <v>12.35</v>
      </c>
      <c r="I30" s="15">
        <v>1</v>
      </c>
      <c r="J30" s="30">
        <f t="shared" si="1"/>
        <v>12.35</v>
      </c>
      <c r="K30" s="15">
        <v>1</v>
      </c>
      <c r="L30" s="31">
        <f t="shared" si="3"/>
        <v>12.35</v>
      </c>
    </row>
    <row r="31" spans="1:12" ht="18.75" thickBot="1" x14ac:dyDescent="0.4">
      <c r="A31" s="88"/>
      <c r="B31" s="89"/>
      <c r="C31" s="6" t="s">
        <v>27</v>
      </c>
      <c r="D31" s="10">
        <v>15.6</v>
      </c>
      <c r="E31" s="24">
        <v>580</v>
      </c>
      <c r="F31" s="46">
        <f>SUM(D31*E31)</f>
        <v>9048</v>
      </c>
      <c r="G31" s="24">
        <v>580</v>
      </c>
      <c r="H31" s="30">
        <f t="shared" si="0"/>
        <v>9048</v>
      </c>
      <c r="I31" s="24">
        <v>580</v>
      </c>
      <c r="J31" s="30">
        <f t="shared" si="1"/>
        <v>9048</v>
      </c>
      <c r="K31" s="24">
        <v>580</v>
      </c>
      <c r="L31" s="31">
        <f t="shared" si="3"/>
        <v>9048</v>
      </c>
    </row>
    <row r="32" spans="1:12" ht="29.25" thickBot="1" x14ac:dyDescent="0.4">
      <c r="A32" s="88"/>
      <c r="B32" s="89"/>
      <c r="C32" s="6" t="s">
        <v>28</v>
      </c>
      <c r="D32" s="10">
        <v>1.3</v>
      </c>
      <c r="E32" s="24">
        <v>0</v>
      </c>
      <c r="F32" s="46">
        <f t="shared" si="2"/>
        <v>0</v>
      </c>
      <c r="G32" s="24">
        <v>0</v>
      </c>
      <c r="H32" s="30">
        <f t="shared" si="0"/>
        <v>0</v>
      </c>
      <c r="I32" s="24">
        <v>0</v>
      </c>
      <c r="J32" s="30">
        <f t="shared" si="1"/>
        <v>0</v>
      </c>
      <c r="K32" s="24">
        <v>0</v>
      </c>
      <c r="L32" s="31">
        <f t="shared" si="3"/>
        <v>0</v>
      </c>
    </row>
    <row r="33" spans="1:12" ht="43.5" thickBot="1" x14ac:dyDescent="0.4">
      <c r="A33" s="85"/>
      <c r="B33" s="87"/>
      <c r="C33" s="6" t="s">
        <v>29</v>
      </c>
      <c r="D33" s="10">
        <v>1.3</v>
      </c>
      <c r="E33" s="24">
        <v>0</v>
      </c>
      <c r="F33" s="46">
        <f t="shared" si="2"/>
        <v>0</v>
      </c>
      <c r="G33" s="24">
        <v>0</v>
      </c>
      <c r="H33" s="30">
        <f t="shared" si="0"/>
        <v>0</v>
      </c>
      <c r="I33" s="24">
        <v>0</v>
      </c>
      <c r="J33" s="30">
        <f t="shared" si="1"/>
        <v>0</v>
      </c>
      <c r="K33" s="24">
        <v>0</v>
      </c>
      <c r="L33" s="31">
        <f t="shared" si="3"/>
        <v>0</v>
      </c>
    </row>
    <row r="34" spans="1:12" ht="72" thickBot="1" x14ac:dyDescent="0.4">
      <c r="A34" s="28">
        <v>8</v>
      </c>
      <c r="B34" s="5" t="s">
        <v>30</v>
      </c>
      <c r="C34" s="6"/>
      <c r="D34" s="10">
        <v>4.16</v>
      </c>
      <c r="E34" s="24">
        <v>2</v>
      </c>
      <c r="F34" s="46">
        <f t="shared" si="2"/>
        <v>8.32</v>
      </c>
      <c r="G34" s="24">
        <v>2</v>
      </c>
      <c r="H34" s="30">
        <f t="shared" si="0"/>
        <v>8.32</v>
      </c>
      <c r="I34" s="24">
        <v>2</v>
      </c>
      <c r="J34" s="30">
        <f t="shared" si="1"/>
        <v>8.32</v>
      </c>
      <c r="K34" s="24">
        <v>2</v>
      </c>
      <c r="L34" s="31">
        <f t="shared" si="3"/>
        <v>8.32</v>
      </c>
    </row>
    <row r="35" spans="1:12" ht="43.5" thickBot="1" x14ac:dyDescent="0.4">
      <c r="A35" s="84">
        <v>9</v>
      </c>
      <c r="B35" s="86" t="s">
        <v>31</v>
      </c>
      <c r="C35" s="6" t="s">
        <v>11</v>
      </c>
      <c r="D35" s="10">
        <v>6.5</v>
      </c>
      <c r="E35" s="24">
        <v>592</v>
      </c>
      <c r="F35" s="46">
        <f t="shared" si="2"/>
        <v>3848</v>
      </c>
      <c r="G35" s="24">
        <v>592</v>
      </c>
      <c r="H35" s="30">
        <f t="shared" si="0"/>
        <v>3848</v>
      </c>
      <c r="I35" s="24">
        <v>592</v>
      </c>
      <c r="J35" s="30">
        <f t="shared" si="1"/>
        <v>3848</v>
      </c>
      <c r="K35" s="24">
        <v>592</v>
      </c>
      <c r="L35" s="31">
        <f t="shared" si="3"/>
        <v>3848</v>
      </c>
    </row>
    <row r="36" spans="1:12" ht="29.25" thickBot="1" x14ac:dyDescent="0.4">
      <c r="A36" s="88"/>
      <c r="B36" s="89"/>
      <c r="C36" s="6" t="s">
        <v>32</v>
      </c>
      <c r="D36" s="10">
        <v>3.51</v>
      </c>
      <c r="E36" s="25">
        <v>3200</v>
      </c>
      <c r="F36" s="46">
        <f t="shared" si="2"/>
        <v>11232</v>
      </c>
      <c r="G36" s="25">
        <v>3200</v>
      </c>
      <c r="H36" s="30">
        <f t="shared" si="0"/>
        <v>11232</v>
      </c>
      <c r="I36" s="25">
        <v>3200</v>
      </c>
      <c r="J36" s="30">
        <f t="shared" si="1"/>
        <v>11232</v>
      </c>
      <c r="K36" s="25">
        <v>3200</v>
      </c>
      <c r="L36" s="31">
        <f t="shared" si="3"/>
        <v>11232</v>
      </c>
    </row>
    <row r="37" spans="1:12" ht="18.75" thickBot="1" x14ac:dyDescent="0.4">
      <c r="A37" s="88"/>
      <c r="B37" s="89"/>
      <c r="C37" s="6" t="s">
        <v>13</v>
      </c>
      <c r="D37" s="10">
        <v>13</v>
      </c>
      <c r="E37" s="15">
        <v>0</v>
      </c>
      <c r="F37" s="46">
        <f>SUM(D37*E37)</f>
        <v>0</v>
      </c>
      <c r="G37" s="15">
        <v>0</v>
      </c>
      <c r="H37" s="30">
        <f t="shared" si="0"/>
        <v>0</v>
      </c>
      <c r="I37" s="15">
        <v>0</v>
      </c>
      <c r="J37" s="30">
        <f t="shared" si="1"/>
        <v>0</v>
      </c>
      <c r="K37" s="15">
        <v>0</v>
      </c>
      <c r="L37" s="31">
        <f t="shared" si="3"/>
        <v>0</v>
      </c>
    </row>
    <row r="38" spans="1:12" ht="43.5" thickBot="1" x14ac:dyDescent="0.4">
      <c r="A38" s="88"/>
      <c r="B38" s="89"/>
      <c r="C38" s="6" t="s">
        <v>33</v>
      </c>
      <c r="D38" s="10">
        <v>7.41</v>
      </c>
      <c r="E38" s="13"/>
      <c r="F38" s="46">
        <f t="shared" si="2"/>
        <v>0</v>
      </c>
      <c r="G38" s="13"/>
      <c r="H38" s="30">
        <f t="shared" si="0"/>
        <v>0</v>
      </c>
      <c r="I38" s="13"/>
      <c r="J38" s="30">
        <f t="shared" si="1"/>
        <v>0</v>
      </c>
      <c r="K38" s="13"/>
      <c r="L38" s="31">
        <f t="shared" si="3"/>
        <v>0</v>
      </c>
    </row>
    <row r="39" spans="1:12" ht="43.5" thickBot="1" x14ac:dyDescent="0.4">
      <c r="A39" s="88"/>
      <c r="B39" s="89"/>
      <c r="C39" s="6" t="s">
        <v>34</v>
      </c>
      <c r="D39" s="10">
        <v>0.26</v>
      </c>
      <c r="E39" s="15">
        <v>0</v>
      </c>
      <c r="F39" s="46">
        <f t="shared" si="2"/>
        <v>0</v>
      </c>
      <c r="G39" s="15">
        <v>0</v>
      </c>
      <c r="H39" s="30">
        <f t="shared" si="0"/>
        <v>0</v>
      </c>
      <c r="I39" s="15">
        <v>0</v>
      </c>
      <c r="J39" s="30">
        <f t="shared" si="1"/>
        <v>0</v>
      </c>
      <c r="K39" s="15">
        <v>0</v>
      </c>
      <c r="L39" s="31">
        <f t="shared" si="3"/>
        <v>0</v>
      </c>
    </row>
    <row r="40" spans="1:12" ht="29.25" thickBot="1" x14ac:dyDescent="0.4">
      <c r="A40" s="85"/>
      <c r="B40" s="87"/>
      <c r="C40" s="6" t="s">
        <v>35</v>
      </c>
      <c r="D40" s="10">
        <v>0.78</v>
      </c>
      <c r="E40" s="15">
        <v>0</v>
      </c>
      <c r="F40" s="46">
        <f t="shared" si="2"/>
        <v>0</v>
      </c>
      <c r="G40" s="15">
        <v>0</v>
      </c>
      <c r="H40" s="30">
        <f t="shared" si="0"/>
        <v>0</v>
      </c>
      <c r="I40" s="15">
        <v>0</v>
      </c>
      <c r="J40" s="30">
        <f t="shared" si="1"/>
        <v>0</v>
      </c>
      <c r="K40" s="15">
        <v>0</v>
      </c>
      <c r="L40" s="31">
        <f t="shared" si="3"/>
        <v>0</v>
      </c>
    </row>
    <row r="41" spans="1:12" ht="143.25" thickBot="1" x14ac:dyDescent="0.4">
      <c r="A41" s="84">
        <v>10</v>
      </c>
      <c r="B41" s="86" t="s">
        <v>36</v>
      </c>
      <c r="C41" s="6" t="s">
        <v>37</v>
      </c>
      <c r="D41" s="10">
        <v>19.239999999999998</v>
      </c>
      <c r="E41" s="16">
        <v>1</v>
      </c>
      <c r="F41" s="46">
        <f>SUM(D41*E41)</f>
        <v>19.239999999999998</v>
      </c>
      <c r="G41" s="16">
        <v>1</v>
      </c>
      <c r="H41" s="30">
        <f t="shared" si="0"/>
        <v>19.239999999999998</v>
      </c>
      <c r="I41" s="16">
        <v>1</v>
      </c>
      <c r="J41" s="30">
        <f t="shared" si="1"/>
        <v>19.239999999999998</v>
      </c>
      <c r="K41" s="16">
        <v>1</v>
      </c>
      <c r="L41" s="31">
        <f t="shared" si="3"/>
        <v>19.239999999999998</v>
      </c>
    </row>
    <row r="42" spans="1:12" ht="100.5" thickBot="1" x14ac:dyDescent="0.4">
      <c r="A42" s="85"/>
      <c r="B42" s="87"/>
      <c r="C42" s="6" t="s">
        <v>38</v>
      </c>
      <c r="D42" s="10">
        <v>1.95</v>
      </c>
      <c r="E42" s="16">
        <v>0</v>
      </c>
      <c r="F42" s="46">
        <f t="shared" si="2"/>
        <v>0</v>
      </c>
      <c r="G42" s="16">
        <v>0</v>
      </c>
      <c r="H42" s="30">
        <f t="shared" si="0"/>
        <v>0</v>
      </c>
      <c r="I42" s="16">
        <v>0</v>
      </c>
      <c r="J42" s="30">
        <f t="shared" si="1"/>
        <v>0</v>
      </c>
      <c r="K42" s="16">
        <v>0</v>
      </c>
      <c r="L42" s="31">
        <f t="shared" si="3"/>
        <v>0</v>
      </c>
    </row>
    <row r="43" spans="1:12" ht="18.75" thickBot="1" x14ac:dyDescent="0.4">
      <c r="A43" s="84">
        <v>11</v>
      </c>
      <c r="B43" s="86" t="s">
        <v>39</v>
      </c>
      <c r="C43" s="6" t="s">
        <v>3</v>
      </c>
      <c r="D43" s="10">
        <v>20.8</v>
      </c>
      <c r="E43" s="15">
        <v>400</v>
      </c>
      <c r="F43" s="46">
        <f t="shared" si="2"/>
        <v>8320</v>
      </c>
      <c r="G43" s="15">
        <v>400</v>
      </c>
      <c r="H43" s="30">
        <f t="shared" si="0"/>
        <v>8320</v>
      </c>
      <c r="I43" s="15">
        <v>400</v>
      </c>
      <c r="J43" s="30">
        <f t="shared" si="1"/>
        <v>8320</v>
      </c>
      <c r="K43" s="15">
        <v>400</v>
      </c>
      <c r="L43" s="31">
        <f t="shared" si="3"/>
        <v>8320</v>
      </c>
    </row>
    <row r="44" spans="1:12" ht="43.5" thickBot="1" x14ac:dyDescent="0.4">
      <c r="A44" s="88"/>
      <c r="B44" s="89"/>
      <c r="C44" s="6" t="s">
        <v>40</v>
      </c>
      <c r="D44" s="10">
        <v>4.55</v>
      </c>
      <c r="E44" s="15">
        <v>1550</v>
      </c>
      <c r="F44" s="46">
        <f t="shared" si="2"/>
        <v>7052.5</v>
      </c>
      <c r="G44" s="15">
        <v>1550</v>
      </c>
      <c r="H44" s="30">
        <f t="shared" si="0"/>
        <v>7052.5</v>
      </c>
      <c r="I44" s="15">
        <v>1550</v>
      </c>
      <c r="J44" s="30">
        <f t="shared" si="1"/>
        <v>7052.5</v>
      </c>
      <c r="K44" s="15">
        <v>1550</v>
      </c>
      <c r="L44" s="53">
        <f t="shared" si="3"/>
        <v>7052.5</v>
      </c>
    </row>
    <row r="45" spans="1:12" ht="18.75" thickBot="1" x14ac:dyDescent="0.4">
      <c r="A45" s="85"/>
      <c r="B45" s="87"/>
      <c r="C45" s="6" t="s">
        <v>13</v>
      </c>
      <c r="D45" s="10">
        <v>4.55</v>
      </c>
      <c r="E45" s="15">
        <v>150</v>
      </c>
      <c r="F45" s="46">
        <f t="shared" si="2"/>
        <v>682.5</v>
      </c>
      <c r="G45" s="15">
        <v>150</v>
      </c>
      <c r="H45" s="45">
        <f t="shared" si="0"/>
        <v>682.5</v>
      </c>
      <c r="I45" s="15">
        <v>150</v>
      </c>
      <c r="J45" s="30">
        <f t="shared" si="1"/>
        <v>682.5</v>
      </c>
      <c r="K45" s="15">
        <v>150</v>
      </c>
      <c r="L45" s="31">
        <f t="shared" si="3"/>
        <v>682.5</v>
      </c>
    </row>
    <row r="46" spans="1:12" ht="18" x14ac:dyDescent="0.25">
      <c r="A46" s="109" t="s">
        <v>53</v>
      </c>
      <c r="B46" s="110"/>
      <c r="C46" s="110"/>
      <c r="D46" s="115"/>
      <c r="E46" s="81">
        <f>SUM(F8:F45)</f>
        <v>170707.41</v>
      </c>
      <c r="F46" s="114"/>
      <c r="G46" s="112">
        <f>SUM(H8:H45)</f>
        <v>170707.41</v>
      </c>
      <c r="H46" s="113"/>
      <c r="I46" s="81">
        <f>SUM(J8:J45)</f>
        <v>170707.41</v>
      </c>
      <c r="J46" s="82"/>
      <c r="K46" s="83">
        <f>SUM(L8:L45)</f>
        <v>170707.41</v>
      </c>
      <c r="L46" s="83"/>
    </row>
    <row r="47" spans="1:12" ht="18" x14ac:dyDescent="0.25">
      <c r="A47" s="75" t="s">
        <v>57</v>
      </c>
      <c r="B47" s="75"/>
      <c r="C47" s="75"/>
      <c r="D47" s="75"/>
      <c r="E47" s="75"/>
      <c r="F47" s="75"/>
      <c r="G47" s="75"/>
      <c r="H47" s="75"/>
      <c r="I47" s="75"/>
      <c r="J47" s="75"/>
      <c r="K47" s="108">
        <f>SUM(K48-K46)</f>
        <v>32434.407899999991</v>
      </c>
      <c r="L47" s="108"/>
    </row>
    <row r="48" spans="1:12" ht="18" x14ac:dyDescent="0.25">
      <c r="A48" s="75" t="s">
        <v>42</v>
      </c>
      <c r="B48" s="75"/>
      <c r="C48" s="75"/>
      <c r="D48" s="75"/>
      <c r="E48" s="75"/>
      <c r="F48" s="75"/>
      <c r="G48" s="75"/>
      <c r="H48" s="75"/>
      <c r="I48" s="75"/>
      <c r="J48" s="75"/>
      <c r="K48" s="83">
        <f>SUM(K46*1.19)</f>
        <v>203141.81789999999</v>
      </c>
      <c r="L48" s="83"/>
    </row>
    <row r="49" spans="1:12" ht="18" x14ac:dyDescent="0.25">
      <c r="A49" s="75" t="s">
        <v>43</v>
      </c>
      <c r="B49" s="75"/>
      <c r="C49" s="75"/>
      <c r="D49" s="75"/>
      <c r="E49" s="75"/>
      <c r="F49" s="75"/>
      <c r="G49" s="75"/>
      <c r="H49" s="75"/>
      <c r="I49" s="75"/>
      <c r="J49" s="75"/>
      <c r="K49" s="83">
        <f>SUM(K46*4)</f>
        <v>682829.64</v>
      </c>
      <c r="L49" s="83"/>
    </row>
    <row r="50" spans="1:12" ht="18" x14ac:dyDescent="0.25">
      <c r="A50" s="75" t="s">
        <v>44</v>
      </c>
      <c r="B50" s="75"/>
      <c r="C50" s="75"/>
      <c r="D50" s="75"/>
      <c r="E50" s="75"/>
      <c r="F50" s="75"/>
      <c r="G50" s="75"/>
      <c r="H50" s="75"/>
      <c r="I50" s="75"/>
      <c r="J50" s="75"/>
      <c r="K50" s="108">
        <f>SUM(K49*1.19)</f>
        <v>812567.27159999998</v>
      </c>
      <c r="L50" s="108"/>
    </row>
  </sheetData>
  <mergeCells count="41">
    <mergeCell ref="K4:L4"/>
    <mergeCell ref="A5:D6"/>
    <mergeCell ref="E5:F6"/>
    <mergeCell ref="G5:H6"/>
    <mergeCell ref="I5:J6"/>
    <mergeCell ref="K5:L6"/>
    <mergeCell ref="A17:A22"/>
    <mergeCell ref="B17:B22"/>
    <mergeCell ref="E4:F4"/>
    <mergeCell ref="G4:H4"/>
    <mergeCell ref="I4:J4"/>
    <mergeCell ref="A7:C7"/>
    <mergeCell ref="B8:C8"/>
    <mergeCell ref="B9:C9"/>
    <mergeCell ref="A10:A16"/>
    <mergeCell ref="B10:B16"/>
    <mergeCell ref="A23:A26"/>
    <mergeCell ref="B23:B26"/>
    <mergeCell ref="A27:A29"/>
    <mergeCell ref="B27:B29"/>
    <mergeCell ref="A30:A33"/>
    <mergeCell ref="B30:B33"/>
    <mergeCell ref="A47:J47"/>
    <mergeCell ref="K47:L47"/>
    <mergeCell ref="A35:A40"/>
    <mergeCell ref="B35:B40"/>
    <mergeCell ref="A41:A42"/>
    <mergeCell ref="B41:B42"/>
    <mergeCell ref="A43:A45"/>
    <mergeCell ref="B43:B45"/>
    <mergeCell ref="A46:D46"/>
    <mergeCell ref="E46:F46"/>
    <mergeCell ref="G46:H46"/>
    <mergeCell ref="I46:J46"/>
    <mergeCell ref="K46:L46"/>
    <mergeCell ref="A48:J48"/>
    <mergeCell ref="K48:L48"/>
    <mergeCell ref="A49:J49"/>
    <mergeCell ref="K49:L49"/>
    <mergeCell ref="A50:J50"/>
    <mergeCell ref="K50:L50"/>
  </mergeCells>
  <hyperlinks>
    <hyperlink ref="B8" r:id="rId1" display="https://lege5.ro/Gratuit/gu3doojq/legea-nr-215-2004-pentru-aprobarea-ordonantei-guvernului-nr-42-2004-privind-organizarea-activitatii-veterinare?d=2020-07-26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workbookViewId="0">
      <selection activeCell="A4" sqref="A4:L9"/>
    </sheetView>
  </sheetViews>
  <sheetFormatPr defaultRowHeight="15" x14ac:dyDescent="0.25"/>
  <cols>
    <col min="1" max="1" width="9.140625" customWidth="1"/>
  </cols>
  <sheetData>
    <row r="2" spans="1:12" ht="18.75" x14ac:dyDescent="0.3">
      <c r="A2" s="22" t="s">
        <v>50</v>
      </c>
      <c r="C2" s="23" t="s">
        <v>49</v>
      </c>
    </row>
    <row r="4" spans="1:12" ht="16.5" x14ac:dyDescent="0.3">
      <c r="A4" s="55">
        <v>0</v>
      </c>
      <c r="B4" s="55">
        <v>1</v>
      </c>
      <c r="C4" s="55">
        <v>2</v>
      </c>
      <c r="D4" s="55">
        <v>3</v>
      </c>
      <c r="E4" s="117">
        <v>4</v>
      </c>
      <c r="F4" s="118"/>
      <c r="G4" s="117">
        <v>5</v>
      </c>
      <c r="H4" s="118"/>
      <c r="I4" s="117">
        <v>6</v>
      </c>
      <c r="J4" s="118"/>
      <c r="K4" s="117">
        <v>7</v>
      </c>
      <c r="L4" s="118"/>
    </row>
    <row r="5" spans="1:12" ht="15" customHeight="1" x14ac:dyDescent="0.25">
      <c r="A5" s="116"/>
      <c r="B5" s="119"/>
      <c r="C5" s="119"/>
      <c r="D5" s="120"/>
      <c r="E5" s="116" t="s">
        <v>52</v>
      </c>
      <c r="F5" s="120"/>
      <c r="G5" s="116" t="s">
        <v>54</v>
      </c>
      <c r="H5" s="120"/>
      <c r="I5" s="116" t="s">
        <v>55</v>
      </c>
      <c r="J5" s="120"/>
      <c r="K5" s="116" t="s">
        <v>56</v>
      </c>
      <c r="L5" s="120"/>
    </row>
    <row r="6" spans="1:12" ht="15.75" customHeight="1" thickBot="1" x14ac:dyDescent="0.3">
      <c r="A6" s="132"/>
      <c r="B6" s="134"/>
      <c r="C6" s="134"/>
      <c r="D6" s="133"/>
      <c r="E6" s="132"/>
      <c r="F6" s="133"/>
      <c r="G6" s="132"/>
      <c r="H6" s="133"/>
      <c r="I6" s="132"/>
      <c r="J6" s="133"/>
      <c r="K6" s="132"/>
      <c r="L6" s="133"/>
    </row>
    <row r="7" spans="1:12" ht="51.75" customHeight="1" thickBot="1" x14ac:dyDescent="0.3">
      <c r="A7" s="129" t="s">
        <v>58</v>
      </c>
      <c r="B7" s="130"/>
      <c r="C7" s="131"/>
      <c r="D7" s="71" t="s">
        <v>60</v>
      </c>
      <c r="E7" s="72" t="s">
        <v>58</v>
      </c>
      <c r="F7" s="70" t="s">
        <v>59</v>
      </c>
      <c r="G7" s="59" t="s">
        <v>58</v>
      </c>
      <c r="H7" s="60" t="s">
        <v>59</v>
      </c>
      <c r="I7" s="59" t="s">
        <v>58</v>
      </c>
      <c r="J7" s="60" t="s">
        <v>59</v>
      </c>
      <c r="K7" s="59" t="s">
        <v>58</v>
      </c>
      <c r="L7" s="60" t="s">
        <v>59</v>
      </c>
    </row>
    <row r="8" spans="1:12" ht="115.5" customHeight="1" thickBot="1" x14ac:dyDescent="0.3">
      <c r="A8" s="32">
        <v>1</v>
      </c>
      <c r="B8" s="127" t="s">
        <v>0</v>
      </c>
      <c r="C8" s="128"/>
      <c r="D8" s="44">
        <v>12</v>
      </c>
      <c r="E8" s="44">
        <v>10000</v>
      </c>
      <c r="F8" s="46">
        <f>SUM(E8*D8)</f>
        <v>120000</v>
      </c>
      <c r="G8" s="1">
        <v>10000</v>
      </c>
      <c r="H8" s="54">
        <f>SUM(G8*D8)</f>
        <v>120000</v>
      </c>
      <c r="I8" s="1">
        <v>10000</v>
      </c>
      <c r="J8" s="54">
        <f>SUM(I8*D8)</f>
        <v>120000</v>
      </c>
      <c r="K8" s="42">
        <v>10000</v>
      </c>
      <c r="L8" s="62">
        <f>SUM(10000*12)</f>
        <v>120000</v>
      </c>
    </row>
    <row r="9" spans="1:12" ht="65.25" customHeight="1" thickBot="1" x14ac:dyDescent="0.4">
      <c r="A9" s="32">
        <v>2</v>
      </c>
      <c r="B9" s="100" t="s">
        <v>1</v>
      </c>
      <c r="C9" s="123"/>
      <c r="D9" s="44">
        <v>26</v>
      </c>
      <c r="E9" s="7">
        <v>473</v>
      </c>
      <c r="F9" s="46">
        <f>SUM(E9*D9)</f>
        <v>12298</v>
      </c>
      <c r="G9" s="7">
        <v>473</v>
      </c>
      <c r="H9" s="44">
        <f t="shared" ref="H9:H44" si="0">SUM(D9*G9)</f>
        <v>12298</v>
      </c>
      <c r="I9" s="7">
        <v>473</v>
      </c>
      <c r="J9" s="44">
        <f t="shared" ref="J9:J45" si="1">SUM(I9*D9)</f>
        <v>12298</v>
      </c>
      <c r="K9" s="7">
        <v>473</v>
      </c>
      <c r="L9" s="61">
        <f>SUM(K9*D9)</f>
        <v>12298</v>
      </c>
    </row>
    <row r="10" spans="1:12" ht="18.75" thickBot="1" x14ac:dyDescent="0.4">
      <c r="A10" s="102">
        <v>3</v>
      </c>
      <c r="B10" s="98" t="s">
        <v>2</v>
      </c>
      <c r="C10" s="6" t="s">
        <v>3</v>
      </c>
      <c r="D10" s="10">
        <v>2.6</v>
      </c>
      <c r="E10" s="7">
        <v>4</v>
      </c>
      <c r="F10" s="46">
        <f t="shared" ref="F10:F45" si="2">SUM(D10*E10)</f>
        <v>10.4</v>
      </c>
      <c r="G10" s="7">
        <v>4</v>
      </c>
      <c r="H10" s="30">
        <f t="shared" si="0"/>
        <v>10.4</v>
      </c>
      <c r="I10" s="7">
        <v>4</v>
      </c>
      <c r="J10" s="30">
        <f t="shared" si="1"/>
        <v>10.4</v>
      </c>
      <c r="K10" s="7">
        <v>4</v>
      </c>
      <c r="L10" s="31">
        <f t="shared" ref="L10:L45" si="3">SUM(K10*D10)</f>
        <v>10.4</v>
      </c>
    </row>
    <row r="11" spans="1:12" ht="18.75" thickBot="1" x14ac:dyDescent="0.4">
      <c r="A11" s="103"/>
      <c r="B11" s="93"/>
      <c r="C11" s="6" t="s">
        <v>4</v>
      </c>
      <c r="D11" s="10">
        <v>2.6</v>
      </c>
      <c r="E11" s="8">
        <v>2</v>
      </c>
      <c r="F11" s="46">
        <f t="shared" si="2"/>
        <v>5.2</v>
      </c>
      <c r="G11" s="8">
        <v>2</v>
      </c>
      <c r="H11" s="30">
        <f t="shared" si="0"/>
        <v>5.2</v>
      </c>
      <c r="I11" s="8">
        <v>2</v>
      </c>
      <c r="J11" s="30">
        <f t="shared" si="1"/>
        <v>5.2</v>
      </c>
      <c r="K11" s="8">
        <v>2</v>
      </c>
      <c r="L11" s="31">
        <f t="shared" si="3"/>
        <v>5.2</v>
      </c>
    </row>
    <row r="12" spans="1:12" ht="29.25" thickBot="1" x14ac:dyDescent="0.4">
      <c r="A12" s="103"/>
      <c r="B12" s="93"/>
      <c r="C12" s="6" t="s">
        <v>5</v>
      </c>
      <c r="D12" s="10">
        <v>1.3</v>
      </c>
      <c r="E12" s="8">
        <v>20</v>
      </c>
      <c r="F12" s="46">
        <f t="shared" si="2"/>
        <v>26</v>
      </c>
      <c r="G12" s="8">
        <v>20</v>
      </c>
      <c r="H12" s="30">
        <f t="shared" si="0"/>
        <v>26</v>
      </c>
      <c r="I12" s="8">
        <v>20</v>
      </c>
      <c r="J12" s="30">
        <f t="shared" si="1"/>
        <v>26</v>
      </c>
      <c r="K12" s="8">
        <v>20</v>
      </c>
      <c r="L12" s="31">
        <f t="shared" si="3"/>
        <v>26</v>
      </c>
    </row>
    <row r="13" spans="1:12" ht="18.75" thickBot="1" x14ac:dyDescent="0.4">
      <c r="A13" s="103"/>
      <c r="B13" s="93"/>
      <c r="C13" s="6" t="s">
        <v>6</v>
      </c>
      <c r="D13" s="10">
        <v>3.25</v>
      </c>
      <c r="E13" s="8">
        <v>100</v>
      </c>
      <c r="F13" s="46">
        <f t="shared" si="2"/>
        <v>325</v>
      </c>
      <c r="G13" s="8">
        <v>100</v>
      </c>
      <c r="H13" s="30">
        <f t="shared" si="0"/>
        <v>325</v>
      </c>
      <c r="I13" s="8">
        <v>100</v>
      </c>
      <c r="J13" s="30">
        <f t="shared" si="1"/>
        <v>325</v>
      </c>
      <c r="K13" s="8">
        <v>100</v>
      </c>
      <c r="L13" s="31">
        <f t="shared" si="3"/>
        <v>325</v>
      </c>
    </row>
    <row r="14" spans="1:12" ht="43.5" thickBot="1" x14ac:dyDescent="0.4">
      <c r="A14" s="103"/>
      <c r="B14" s="93"/>
      <c r="C14" s="6" t="s">
        <v>7</v>
      </c>
      <c r="D14" s="10">
        <v>1.95</v>
      </c>
      <c r="E14" s="8">
        <v>2</v>
      </c>
      <c r="F14" s="46">
        <f>SUM(D14*E14)</f>
        <v>3.9</v>
      </c>
      <c r="G14" s="8">
        <v>2</v>
      </c>
      <c r="H14" s="30">
        <f t="shared" si="0"/>
        <v>3.9</v>
      </c>
      <c r="I14" s="8">
        <v>2</v>
      </c>
      <c r="J14" s="30">
        <f t="shared" si="1"/>
        <v>3.9</v>
      </c>
      <c r="K14" s="8">
        <v>2</v>
      </c>
      <c r="L14" s="31">
        <f t="shared" si="3"/>
        <v>3.9</v>
      </c>
    </row>
    <row r="15" spans="1:12" ht="18.75" thickBot="1" x14ac:dyDescent="0.4">
      <c r="A15" s="103"/>
      <c r="B15" s="93"/>
      <c r="C15" s="6" t="s">
        <v>8</v>
      </c>
      <c r="D15" s="10">
        <v>1.04</v>
      </c>
      <c r="E15" s="8">
        <v>0</v>
      </c>
      <c r="F15" s="46">
        <f t="shared" si="2"/>
        <v>0</v>
      </c>
      <c r="G15" s="8">
        <v>0</v>
      </c>
      <c r="H15" s="30">
        <f t="shared" si="0"/>
        <v>0</v>
      </c>
      <c r="I15" s="8">
        <v>0</v>
      </c>
      <c r="J15" s="30">
        <f t="shared" si="1"/>
        <v>0</v>
      </c>
      <c r="K15" s="8">
        <v>0</v>
      </c>
      <c r="L15" s="31">
        <f t="shared" si="3"/>
        <v>0</v>
      </c>
    </row>
    <row r="16" spans="1:12" ht="57.75" thickBot="1" x14ac:dyDescent="0.4">
      <c r="A16" s="104"/>
      <c r="B16" s="99"/>
      <c r="C16" s="6" t="s">
        <v>9</v>
      </c>
      <c r="D16" s="10">
        <v>1.95</v>
      </c>
      <c r="E16" s="8">
        <v>0</v>
      </c>
      <c r="F16" s="46">
        <f t="shared" si="2"/>
        <v>0</v>
      </c>
      <c r="G16" s="8">
        <v>0</v>
      </c>
      <c r="H16" s="30">
        <f t="shared" si="0"/>
        <v>0</v>
      </c>
      <c r="I16" s="8">
        <v>0</v>
      </c>
      <c r="J16" s="30">
        <f t="shared" si="1"/>
        <v>0</v>
      </c>
      <c r="K16" s="8">
        <v>0</v>
      </c>
      <c r="L16" s="31">
        <f t="shared" si="3"/>
        <v>0</v>
      </c>
    </row>
    <row r="17" spans="1:12" ht="43.5" thickBot="1" x14ac:dyDescent="0.4">
      <c r="A17" s="102">
        <v>4</v>
      </c>
      <c r="B17" s="105" t="s">
        <v>10</v>
      </c>
      <c r="C17" s="6" t="s">
        <v>11</v>
      </c>
      <c r="D17" s="10">
        <v>9.1</v>
      </c>
      <c r="E17" s="7">
        <v>915</v>
      </c>
      <c r="F17" s="46">
        <f t="shared" si="2"/>
        <v>8326.5</v>
      </c>
      <c r="G17" s="7">
        <v>915</v>
      </c>
      <c r="H17" s="30">
        <f t="shared" si="0"/>
        <v>8326.5</v>
      </c>
      <c r="I17" s="7">
        <v>915</v>
      </c>
      <c r="J17" s="30">
        <f t="shared" si="1"/>
        <v>8326.5</v>
      </c>
      <c r="K17" s="7">
        <v>915</v>
      </c>
      <c r="L17" s="31">
        <f t="shared" si="3"/>
        <v>8326.5</v>
      </c>
    </row>
    <row r="18" spans="1:12" ht="100.5" thickBot="1" x14ac:dyDescent="0.4">
      <c r="A18" s="103"/>
      <c r="B18" s="106"/>
      <c r="C18" s="6" t="s">
        <v>12</v>
      </c>
      <c r="D18" s="10">
        <v>8.4499999999999993</v>
      </c>
      <c r="E18" s="27">
        <v>275</v>
      </c>
      <c r="F18" s="46">
        <f t="shared" si="2"/>
        <v>2323.75</v>
      </c>
      <c r="G18" s="27">
        <v>275</v>
      </c>
      <c r="H18" s="30">
        <f t="shared" si="0"/>
        <v>2323.75</v>
      </c>
      <c r="I18" s="27">
        <v>275</v>
      </c>
      <c r="J18" s="30">
        <f t="shared" si="1"/>
        <v>2323.75</v>
      </c>
      <c r="K18" s="27">
        <v>275</v>
      </c>
      <c r="L18" s="31">
        <f t="shared" si="3"/>
        <v>2323.75</v>
      </c>
    </row>
    <row r="19" spans="1:12" ht="18.75" thickBot="1" x14ac:dyDescent="0.4">
      <c r="A19" s="103"/>
      <c r="B19" s="106"/>
      <c r="C19" s="6" t="s">
        <v>13</v>
      </c>
      <c r="D19" s="10">
        <v>9.1</v>
      </c>
      <c r="E19" s="8">
        <v>5</v>
      </c>
      <c r="F19" s="46">
        <f t="shared" si="2"/>
        <v>45.5</v>
      </c>
      <c r="G19" s="8">
        <v>5</v>
      </c>
      <c r="H19" s="30">
        <f t="shared" si="0"/>
        <v>45.5</v>
      </c>
      <c r="I19" s="8">
        <v>5</v>
      </c>
      <c r="J19" s="30">
        <f t="shared" si="1"/>
        <v>45.5</v>
      </c>
      <c r="K19" s="8">
        <v>5</v>
      </c>
      <c r="L19" s="31">
        <f t="shared" si="3"/>
        <v>45.5</v>
      </c>
    </row>
    <row r="20" spans="1:12" ht="114.75" thickBot="1" x14ac:dyDescent="0.4">
      <c r="A20" s="103"/>
      <c r="B20" s="106"/>
      <c r="C20" s="6" t="s">
        <v>14</v>
      </c>
      <c r="D20" s="10">
        <v>65</v>
      </c>
      <c r="E20" s="8">
        <v>3</v>
      </c>
      <c r="F20" s="46">
        <f t="shared" si="2"/>
        <v>195</v>
      </c>
      <c r="G20" s="8">
        <v>3</v>
      </c>
      <c r="H20" s="30">
        <f t="shared" si="0"/>
        <v>195</v>
      </c>
      <c r="I20" s="8">
        <v>3</v>
      </c>
      <c r="J20" s="30">
        <f t="shared" si="1"/>
        <v>195</v>
      </c>
      <c r="K20" s="8">
        <v>3</v>
      </c>
      <c r="L20" s="31">
        <f t="shared" si="3"/>
        <v>195</v>
      </c>
    </row>
    <row r="21" spans="1:12" ht="18.75" thickBot="1" x14ac:dyDescent="0.4">
      <c r="A21" s="103"/>
      <c r="B21" s="106"/>
      <c r="C21" s="6" t="s">
        <v>15</v>
      </c>
      <c r="D21" s="10">
        <v>2.21</v>
      </c>
      <c r="E21" s="8">
        <v>0</v>
      </c>
      <c r="F21" s="46">
        <f t="shared" si="2"/>
        <v>0</v>
      </c>
      <c r="G21" s="8">
        <v>0</v>
      </c>
      <c r="H21" s="30">
        <f t="shared" si="0"/>
        <v>0</v>
      </c>
      <c r="I21" s="8">
        <v>0</v>
      </c>
      <c r="J21" s="30">
        <f t="shared" si="1"/>
        <v>0</v>
      </c>
      <c r="K21" s="8">
        <v>0</v>
      </c>
      <c r="L21" s="31">
        <f t="shared" si="3"/>
        <v>0</v>
      </c>
    </row>
    <row r="22" spans="1:12" ht="29.25" thickBot="1" x14ac:dyDescent="0.4">
      <c r="A22" s="104"/>
      <c r="B22" s="107"/>
      <c r="C22" s="6" t="s">
        <v>16</v>
      </c>
      <c r="D22" s="10">
        <v>1.3</v>
      </c>
      <c r="E22" s="8">
        <v>0</v>
      </c>
      <c r="F22" s="46">
        <f t="shared" si="2"/>
        <v>0</v>
      </c>
      <c r="G22" s="8">
        <v>0</v>
      </c>
      <c r="H22" s="30">
        <f t="shared" si="0"/>
        <v>0</v>
      </c>
      <c r="I22" s="8">
        <v>0</v>
      </c>
      <c r="J22" s="30">
        <f t="shared" si="1"/>
        <v>0</v>
      </c>
      <c r="K22" s="8">
        <v>0</v>
      </c>
      <c r="L22" s="31">
        <f t="shared" si="3"/>
        <v>0</v>
      </c>
    </row>
    <row r="23" spans="1:12" ht="43.5" thickBot="1" x14ac:dyDescent="0.4">
      <c r="A23" s="90">
        <v>5</v>
      </c>
      <c r="B23" s="98" t="s">
        <v>17</v>
      </c>
      <c r="C23" s="6" t="s">
        <v>18</v>
      </c>
      <c r="D23" s="10">
        <v>27.3</v>
      </c>
      <c r="E23" s="7">
        <v>2</v>
      </c>
      <c r="F23" s="46">
        <f t="shared" si="2"/>
        <v>54.6</v>
      </c>
      <c r="G23" s="7">
        <v>2</v>
      </c>
      <c r="H23" s="30">
        <f t="shared" si="0"/>
        <v>54.6</v>
      </c>
      <c r="I23" s="7">
        <v>2</v>
      </c>
      <c r="J23" s="30">
        <f t="shared" si="1"/>
        <v>54.6</v>
      </c>
      <c r="K23" s="7">
        <v>2</v>
      </c>
      <c r="L23" s="31">
        <f t="shared" si="3"/>
        <v>54.6</v>
      </c>
    </row>
    <row r="24" spans="1:12" ht="57.75" thickBot="1" x14ac:dyDescent="0.4">
      <c r="A24" s="91"/>
      <c r="B24" s="93"/>
      <c r="C24" s="6" t="s">
        <v>19</v>
      </c>
      <c r="D24" s="10">
        <v>13.78</v>
      </c>
      <c r="E24" s="8">
        <v>5</v>
      </c>
      <c r="F24" s="46">
        <f t="shared" si="2"/>
        <v>68.899999999999991</v>
      </c>
      <c r="G24" s="8">
        <v>5</v>
      </c>
      <c r="H24" s="30">
        <f t="shared" si="0"/>
        <v>68.899999999999991</v>
      </c>
      <c r="I24" s="8">
        <v>5</v>
      </c>
      <c r="J24" s="30">
        <f t="shared" si="1"/>
        <v>68.899999999999991</v>
      </c>
      <c r="K24" s="8">
        <v>5</v>
      </c>
      <c r="L24" s="31">
        <f t="shared" si="3"/>
        <v>68.899999999999991</v>
      </c>
    </row>
    <row r="25" spans="1:12" ht="29.25" thickBot="1" x14ac:dyDescent="0.4">
      <c r="A25" s="91"/>
      <c r="B25" s="93"/>
      <c r="C25" s="6" t="s">
        <v>20</v>
      </c>
      <c r="D25" s="10">
        <v>9.6199999999999992</v>
      </c>
      <c r="E25" s="8">
        <v>0</v>
      </c>
      <c r="F25" s="46">
        <f t="shared" si="2"/>
        <v>0</v>
      </c>
      <c r="G25" s="8">
        <v>0</v>
      </c>
      <c r="H25" s="30">
        <f t="shared" si="0"/>
        <v>0</v>
      </c>
      <c r="I25" s="8">
        <v>0</v>
      </c>
      <c r="J25" s="30">
        <f t="shared" si="1"/>
        <v>0</v>
      </c>
      <c r="K25" s="8">
        <v>0</v>
      </c>
      <c r="L25" s="31">
        <f t="shared" si="3"/>
        <v>0</v>
      </c>
    </row>
    <row r="26" spans="1:12" ht="72" thickBot="1" x14ac:dyDescent="0.4">
      <c r="A26" s="97"/>
      <c r="B26" s="99"/>
      <c r="C26" s="6" t="s">
        <v>21</v>
      </c>
      <c r="D26" s="10">
        <v>3.12</v>
      </c>
      <c r="E26" s="8">
        <v>10</v>
      </c>
      <c r="F26" s="46">
        <f t="shared" si="2"/>
        <v>31.200000000000003</v>
      </c>
      <c r="G26" s="8">
        <v>10</v>
      </c>
      <c r="H26" s="30">
        <f t="shared" si="0"/>
        <v>31.200000000000003</v>
      </c>
      <c r="I26" s="8">
        <v>10</v>
      </c>
      <c r="J26" s="30">
        <f t="shared" si="1"/>
        <v>31.200000000000003</v>
      </c>
      <c r="K26" s="8">
        <v>10</v>
      </c>
      <c r="L26" s="31">
        <f t="shared" si="3"/>
        <v>31.200000000000003</v>
      </c>
    </row>
    <row r="27" spans="1:12" ht="43.5" thickBot="1" x14ac:dyDescent="0.4">
      <c r="A27" s="90">
        <v>6</v>
      </c>
      <c r="B27" s="92" t="s">
        <v>22</v>
      </c>
      <c r="C27" s="6" t="s">
        <v>11</v>
      </c>
      <c r="D27" s="10">
        <v>130</v>
      </c>
      <c r="E27" s="7">
        <v>10</v>
      </c>
      <c r="F27" s="46">
        <f t="shared" si="2"/>
        <v>1300</v>
      </c>
      <c r="G27" s="7">
        <v>10</v>
      </c>
      <c r="H27" s="30">
        <f t="shared" si="0"/>
        <v>1300</v>
      </c>
      <c r="I27" s="7">
        <v>10</v>
      </c>
      <c r="J27" s="30">
        <f t="shared" si="1"/>
        <v>1300</v>
      </c>
      <c r="K27" s="7">
        <v>10</v>
      </c>
      <c r="L27" s="31">
        <f t="shared" si="3"/>
        <v>1300</v>
      </c>
    </row>
    <row r="28" spans="1:12" ht="57.75" thickBot="1" x14ac:dyDescent="0.4">
      <c r="A28" s="91"/>
      <c r="B28" s="93"/>
      <c r="C28" s="6" t="s">
        <v>23</v>
      </c>
      <c r="D28" s="10">
        <v>65</v>
      </c>
      <c r="E28" s="8">
        <v>20</v>
      </c>
      <c r="F28" s="46">
        <f t="shared" si="2"/>
        <v>1300</v>
      </c>
      <c r="G28" s="8">
        <v>20</v>
      </c>
      <c r="H28" s="30">
        <f t="shared" si="0"/>
        <v>1300</v>
      </c>
      <c r="I28" s="8">
        <v>20</v>
      </c>
      <c r="J28" s="30">
        <f t="shared" si="1"/>
        <v>1300</v>
      </c>
      <c r="K28" s="8">
        <v>20</v>
      </c>
      <c r="L28" s="31">
        <f t="shared" si="3"/>
        <v>1300</v>
      </c>
    </row>
    <row r="29" spans="1:12" ht="29.25" thickBot="1" x14ac:dyDescent="0.4">
      <c r="A29" s="91"/>
      <c r="B29" s="93"/>
      <c r="C29" s="6" t="s">
        <v>24</v>
      </c>
      <c r="D29" s="10">
        <v>65</v>
      </c>
      <c r="E29" s="8">
        <v>2</v>
      </c>
      <c r="F29" s="46">
        <f t="shared" si="2"/>
        <v>130</v>
      </c>
      <c r="G29" s="8">
        <v>2</v>
      </c>
      <c r="H29" s="30">
        <f t="shared" si="0"/>
        <v>130</v>
      </c>
      <c r="I29" s="8">
        <v>2</v>
      </c>
      <c r="J29" s="30">
        <f t="shared" si="1"/>
        <v>130</v>
      </c>
      <c r="K29" s="8">
        <v>2</v>
      </c>
      <c r="L29" s="31">
        <f t="shared" si="3"/>
        <v>130</v>
      </c>
    </row>
    <row r="30" spans="1:12" ht="57.75" thickBot="1" x14ac:dyDescent="0.4">
      <c r="A30" s="94">
        <v>7</v>
      </c>
      <c r="B30" s="86" t="s">
        <v>25</v>
      </c>
      <c r="C30" s="6" t="s">
        <v>26</v>
      </c>
      <c r="D30" s="10">
        <v>12.35</v>
      </c>
      <c r="E30" s="8">
        <v>2</v>
      </c>
      <c r="F30" s="46">
        <f t="shared" si="2"/>
        <v>24.7</v>
      </c>
      <c r="G30" s="8">
        <v>2</v>
      </c>
      <c r="H30" s="30">
        <f t="shared" si="0"/>
        <v>24.7</v>
      </c>
      <c r="I30" s="8">
        <v>2</v>
      </c>
      <c r="J30" s="30">
        <f t="shared" si="1"/>
        <v>24.7</v>
      </c>
      <c r="K30" s="8">
        <v>2</v>
      </c>
      <c r="L30" s="31">
        <f t="shared" si="3"/>
        <v>24.7</v>
      </c>
    </row>
    <row r="31" spans="1:12" ht="18.75" thickBot="1" x14ac:dyDescent="0.4">
      <c r="A31" s="88"/>
      <c r="B31" s="89"/>
      <c r="C31" s="6" t="s">
        <v>27</v>
      </c>
      <c r="D31" s="10">
        <v>15.6</v>
      </c>
      <c r="E31" s="8">
        <v>1350</v>
      </c>
      <c r="F31" s="46">
        <f>SUM(D31*E31)</f>
        <v>21060</v>
      </c>
      <c r="G31" s="8">
        <v>1350</v>
      </c>
      <c r="H31" s="30">
        <f t="shared" si="0"/>
        <v>21060</v>
      </c>
      <c r="I31" s="8">
        <v>1350</v>
      </c>
      <c r="J31" s="30">
        <f t="shared" si="1"/>
        <v>21060</v>
      </c>
      <c r="K31" s="8">
        <v>1350</v>
      </c>
      <c r="L31" s="31">
        <f t="shared" si="3"/>
        <v>21060</v>
      </c>
    </row>
    <row r="32" spans="1:12" ht="29.25" thickBot="1" x14ac:dyDescent="0.4">
      <c r="A32" s="88"/>
      <c r="B32" s="89"/>
      <c r="C32" s="6" t="s">
        <v>28</v>
      </c>
      <c r="D32" s="10">
        <v>1.3</v>
      </c>
      <c r="E32" s="8">
        <v>0</v>
      </c>
      <c r="F32" s="46">
        <f t="shared" si="2"/>
        <v>0</v>
      </c>
      <c r="G32" s="8">
        <v>0</v>
      </c>
      <c r="H32" s="30">
        <f t="shared" si="0"/>
        <v>0</v>
      </c>
      <c r="I32" s="8">
        <v>0</v>
      </c>
      <c r="J32" s="30">
        <f t="shared" si="1"/>
        <v>0</v>
      </c>
      <c r="K32" s="8">
        <v>0</v>
      </c>
      <c r="L32" s="31">
        <f t="shared" si="3"/>
        <v>0</v>
      </c>
    </row>
    <row r="33" spans="1:12" ht="43.5" thickBot="1" x14ac:dyDescent="0.4">
      <c r="A33" s="85"/>
      <c r="B33" s="87"/>
      <c r="C33" s="6" t="s">
        <v>29</v>
      </c>
      <c r="D33" s="10">
        <v>1.3</v>
      </c>
      <c r="E33" s="8">
        <v>0</v>
      </c>
      <c r="F33" s="46">
        <f t="shared" si="2"/>
        <v>0</v>
      </c>
      <c r="G33" s="8">
        <v>0</v>
      </c>
      <c r="H33" s="30">
        <f t="shared" si="0"/>
        <v>0</v>
      </c>
      <c r="I33" s="8">
        <v>0</v>
      </c>
      <c r="J33" s="30">
        <f t="shared" si="1"/>
        <v>0</v>
      </c>
      <c r="K33" s="8">
        <v>0</v>
      </c>
      <c r="L33" s="31">
        <f t="shared" si="3"/>
        <v>0</v>
      </c>
    </row>
    <row r="34" spans="1:12" ht="72" thickBot="1" x14ac:dyDescent="0.4">
      <c r="A34" s="28">
        <v>8</v>
      </c>
      <c r="B34" s="5" t="s">
        <v>30</v>
      </c>
      <c r="C34" s="6"/>
      <c r="D34" s="10">
        <v>4.16</v>
      </c>
      <c r="E34" s="8">
        <v>4</v>
      </c>
      <c r="F34" s="46">
        <f t="shared" si="2"/>
        <v>16.64</v>
      </c>
      <c r="G34" s="8">
        <v>4</v>
      </c>
      <c r="H34" s="30">
        <f t="shared" si="0"/>
        <v>16.64</v>
      </c>
      <c r="I34" s="8">
        <v>4</v>
      </c>
      <c r="J34" s="30">
        <f t="shared" si="1"/>
        <v>16.64</v>
      </c>
      <c r="K34" s="8">
        <v>4</v>
      </c>
      <c r="L34" s="31">
        <f t="shared" si="3"/>
        <v>16.64</v>
      </c>
    </row>
    <row r="35" spans="1:12" ht="43.5" thickBot="1" x14ac:dyDescent="0.4">
      <c r="A35" s="84">
        <v>9</v>
      </c>
      <c r="B35" s="86" t="s">
        <v>31</v>
      </c>
      <c r="C35" s="6" t="s">
        <v>11</v>
      </c>
      <c r="D35" s="10">
        <v>6.5</v>
      </c>
      <c r="E35" s="21">
        <v>2525</v>
      </c>
      <c r="F35" s="46">
        <f t="shared" si="2"/>
        <v>16412.5</v>
      </c>
      <c r="G35" s="21">
        <v>2525</v>
      </c>
      <c r="H35" s="30">
        <f t="shared" si="0"/>
        <v>16412.5</v>
      </c>
      <c r="I35" s="21">
        <v>2525</v>
      </c>
      <c r="J35" s="30">
        <f t="shared" si="1"/>
        <v>16412.5</v>
      </c>
      <c r="K35" s="21">
        <v>2525</v>
      </c>
      <c r="L35" s="31">
        <f t="shared" si="3"/>
        <v>16412.5</v>
      </c>
    </row>
    <row r="36" spans="1:12" ht="29.25" thickBot="1" x14ac:dyDescent="0.4">
      <c r="A36" s="88"/>
      <c r="B36" s="89"/>
      <c r="C36" s="6" t="s">
        <v>32</v>
      </c>
      <c r="D36" s="10">
        <v>3.51</v>
      </c>
      <c r="E36" s="21">
        <v>5060</v>
      </c>
      <c r="F36" s="46">
        <f t="shared" si="2"/>
        <v>17760.599999999999</v>
      </c>
      <c r="G36" s="21">
        <v>5060</v>
      </c>
      <c r="H36" s="30">
        <f t="shared" si="0"/>
        <v>17760.599999999999</v>
      </c>
      <c r="I36" s="21">
        <v>5060</v>
      </c>
      <c r="J36" s="30">
        <f t="shared" si="1"/>
        <v>17760.599999999999</v>
      </c>
      <c r="K36" s="21">
        <v>5060</v>
      </c>
      <c r="L36" s="31">
        <f t="shared" si="3"/>
        <v>17760.599999999999</v>
      </c>
    </row>
    <row r="37" spans="1:12" ht="18.75" thickBot="1" x14ac:dyDescent="0.4">
      <c r="A37" s="88"/>
      <c r="B37" s="89"/>
      <c r="C37" s="6" t="s">
        <v>13</v>
      </c>
      <c r="D37" s="10">
        <v>13</v>
      </c>
      <c r="E37" s="8">
        <v>0</v>
      </c>
      <c r="F37" s="46">
        <f>SUM(D37*E37)</f>
        <v>0</v>
      </c>
      <c r="G37" s="8">
        <v>0</v>
      </c>
      <c r="H37" s="30">
        <f t="shared" si="0"/>
        <v>0</v>
      </c>
      <c r="I37" s="8">
        <v>0</v>
      </c>
      <c r="J37" s="30">
        <f t="shared" si="1"/>
        <v>0</v>
      </c>
      <c r="K37" s="8">
        <v>0</v>
      </c>
      <c r="L37" s="31">
        <f t="shared" si="3"/>
        <v>0</v>
      </c>
    </row>
    <row r="38" spans="1:12" ht="43.5" thickBot="1" x14ac:dyDescent="0.4">
      <c r="A38" s="88"/>
      <c r="B38" s="89"/>
      <c r="C38" s="6" t="s">
        <v>33</v>
      </c>
      <c r="D38" s="10">
        <v>7.41</v>
      </c>
      <c r="E38" s="8">
        <v>850</v>
      </c>
      <c r="F38" s="46">
        <f t="shared" si="2"/>
        <v>6298.5</v>
      </c>
      <c r="G38" s="8">
        <v>850</v>
      </c>
      <c r="H38" s="30">
        <f t="shared" si="0"/>
        <v>6298.5</v>
      </c>
      <c r="I38" s="8">
        <v>850</v>
      </c>
      <c r="J38" s="30">
        <f t="shared" si="1"/>
        <v>6298.5</v>
      </c>
      <c r="K38" s="8">
        <v>850</v>
      </c>
      <c r="L38" s="31">
        <f t="shared" si="3"/>
        <v>6298.5</v>
      </c>
    </row>
    <row r="39" spans="1:12" ht="43.5" thickBot="1" x14ac:dyDescent="0.4">
      <c r="A39" s="88"/>
      <c r="B39" s="89"/>
      <c r="C39" s="6" t="s">
        <v>34</v>
      </c>
      <c r="D39" s="10">
        <v>0.26</v>
      </c>
      <c r="E39" s="8">
        <v>0</v>
      </c>
      <c r="F39" s="46">
        <f t="shared" si="2"/>
        <v>0</v>
      </c>
      <c r="G39" s="8">
        <v>0</v>
      </c>
      <c r="H39" s="30">
        <f t="shared" si="0"/>
        <v>0</v>
      </c>
      <c r="I39" s="8">
        <v>0</v>
      </c>
      <c r="J39" s="30">
        <f t="shared" si="1"/>
        <v>0</v>
      </c>
      <c r="K39" s="8">
        <v>0</v>
      </c>
      <c r="L39" s="31">
        <f t="shared" si="3"/>
        <v>0</v>
      </c>
    </row>
    <row r="40" spans="1:12" ht="29.25" thickBot="1" x14ac:dyDescent="0.4">
      <c r="A40" s="85"/>
      <c r="B40" s="87"/>
      <c r="C40" s="6" t="s">
        <v>35</v>
      </c>
      <c r="D40" s="10">
        <v>0.78</v>
      </c>
      <c r="E40" s="8">
        <v>0</v>
      </c>
      <c r="F40" s="46">
        <f t="shared" si="2"/>
        <v>0</v>
      </c>
      <c r="G40" s="8">
        <v>0</v>
      </c>
      <c r="H40" s="30">
        <f t="shared" si="0"/>
        <v>0</v>
      </c>
      <c r="I40" s="8">
        <v>0</v>
      </c>
      <c r="J40" s="30">
        <f t="shared" si="1"/>
        <v>0</v>
      </c>
      <c r="K40" s="8">
        <v>0</v>
      </c>
      <c r="L40" s="31">
        <f t="shared" si="3"/>
        <v>0</v>
      </c>
    </row>
    <row r="41" spans="1:12" ht="143.25" thickBot="1" x14ac:dyDescent="0.4">
      <c r="A41" s="84">
        <v>10</v>
      </c>
      <c r="B41" s="86" t="s">
        <v>36</v>
      </c>
      <c r="C41" s="6" t="s">
        <v>37</v>
      </c>
      <c r="D41" s="10">
        <v>19.239999999999998</v>
      </c>
      <c r="E41" s="8">
        <v>2</v>
      </c>
      <c r="F41" s="46">
        <f>SUM(D41*E41)</f>
        <v>38.479999999999997</v>
      </c>
      <c r="G41" s="8">
        <v>2</v>
      </c>
      <c r="H41" s="30">
        <f t="shared" si="0"/>
        <v>38.479999999999997</v>
      </c>
      <c r="I41" s="8">
        <v>2</v>
      </c>
      <c r="J41" s="30">
        <f t="shared" si="1"/>
        <v>38.479999999999997</v>
      </c>
      <c r="K41" s="8">
        <v>2</v>
      </c>
      <c r="L41" s="31">
        <f t="shared" si="3"/>
        <v>38.479999999999997</v>
      </c>
    </row>
    <row r="42" spans="1:12" ht="100.5" thickBot="1" x14ac:dyDescent="0.4">
      <c r="A42" s="85"/>
      <c r="B42" s="87"/>
      <c r="C42" s="6" t="s">
        <v>38</v>
      </c>
      <c r="D42" s="10">
        <v>1.95</v>
      </c>
      <c r="E42" s="8">
        <v>0</v>
      </c>
      <c r="F42" s="46">
        <f t="shared" si="2"/>
        <v>0</v>
      </c>
      <c r="G42" s="8">
        <v>0</v>
      </c>
      <c r="H42" s="30">
        <f t="shared" si="0"/>
        <v>0</v>
      </c>
      <c r="I42" s="8">
        <v>0</v>
      </c>
      <c r="J42" s="30">
        <f t="shared" si="1"/>
        <v>0</v>
      </c>
      <c r="K42" s="8">
        <v>0</v>
      </c>
      <c r="L42" s="31">
        <f t="shared" si="3"/>
        <v>0</v>
      </c>
    </row>
    <row r="43" spans="1:12" ht="18.75" thickBot="1" x14ac:dyDescent="0.4">
      <c r="A43" s="84">
        <v>11</v>
      </c>
      <c r="B43" s="86" t="s">
        <v>39</v>
      </c>
      <c r="C43" s="6" t="s">
        <v>3</v>
      </c>
      <c r="D43" s="10">
        <v>20.8</v>
      </c>
      <c r="E43" s="8">
        <v>600</v>
      </c>
      <c r="F43" s="46">
        <f t="shared" si="2"/>
        <v>12480</v>
      </c>
      <c r="G43" s="8">
        <v>600</v>
      </c>
      <c r="H43" s="30">
        <f t="shared" si="0"/>
        <v>12480</v>
      </c>
      <c r="I43" s="8">
        <v>600</v>
      </c>
      <c r="J43" s="30">
        <f t="shared" si="1"/>
        <v>12480</v>
      </c>
      <c r="K43" s="8">
        <v>600</v>
      </c>
      <c r="L43" s="31">
        <f t="shared" si="3"/>
        <v>12480</v>
      </c>
    </row>
    <row r="44" spans="1:12" ht="43.5" thickBot="1" x14ac:dyDescent="0.4">
      <c r="A44" s="88"/>
      <c r="B44" s="89"/>
      <c r="C44" s="6" t="s">
        <v>40</v>
      </c>
      <c r="D44" s="10">
        <v>4.55</v>
      </c>
      <c r="E44" s="8">
        <v>2450</v>
      </c>
      <c r="F44" s="46">
        <f t="shared" si="2"/>
        <v>11147.5</v>
      </c>
      <c r="G44" s="8">
        <v>2450</v>
      </c>
      <c r="H44" s="30">
        <f t="shared" si="0"/>
        <v>11147.5</v>
      </c>
      <c r="I44" s="8">
        <v>2450</v>
      </c>
      <c r="J44" s="30">
        <f t="shared" si="1"/>
        <v>11147.5</v>
      </c>
      <c r="K44" s="8">
        <v>2450</v>
      </c>
      <c r="L44" s="53">
        <f t="shared" si="3"/>
        <v>11147.5</v>
      </c>
    </row>
    <row r="45" spans="1:12" ht="18.75" thickBot="1" x14ac:dyDescent="0.4">
      <c r="A45" s="85"/>
      <c r="B45" s="87"/>
      <c r="C45" s="6" t="s">
        <v>13</v>
      </c>
      <c r="D45" s="10">
        <v>4.55</v>
      </c>
      <c r="E45" s="8">
        <v>200</v>
      </c>
      <c r="F45" s="46">
        <f t="shared" si="2"/>
        <v>910</v>
      </c>
      <c r="G45" s="8">
        <v>200</v>
      </c>
      <c r="H45" s="45"/>
      <c r="I45" s="8">
        <v>200</v>
      </c>
      <c r="J45" s="30">
        <f t="shared" si="1"/>
        <v>910</v>
      </c>
      <c r="K45" s="8">
        <v>200</v>
      </c>
      <c r="L45" s="31">
        <f t="shared" si="3"/>
        <v>910</v>
      </c>
    </row>
    <row r="46" spans="1:12" ht="18" x14ac:dyDescent="0.25">
      <c r="A46" s="109" t="s">
        <v>53</v>
      </c>
      <c r="B46" s="110"/>
      <c r="C46" s="110"/>
      <c r="D46" s="115"/>
      <c r="E46" s="81">
        <f>SUM(F8:F45)</f>
        <v>232592.87000000005</v>
      </c>
      <c r="F46" s="114"/>
      <c r="G46" s="112">
        <f>SUM(H8:H45)</f>
        <v>231682.87000000005</v>
      </c>
      <c r="H46" s="113"/>
      <c r="I46" s="81">
        <f>SUM(J8:J45)</f>
        <v>232592.87000000005</v>
      </c>
      <c r="J46" s="82"/>
      <c r="K46" s="83">
        <f>SUM(L8:L45)</f>
        <v>232592.87000000005</v>
      </c>
      <c r="L46" s="83"/>
    </row>
    <row r="47" spans="1:12" ht="18" x14ac:dyDescent="0.25">
      <c r="A47" s="75" t="s">
        <v>57</v>
      </c>
      <c r="B47" s="75"/>
      <c r="C47" s="75"/>
      <c r="D47" s="75"/>
      <c r="E47" s="75"/>
      <c r="F47" s="75"/>
      <c r="G47" s="75"/>
      <c r="H47" s="75"/>
      <c r="I47" s="75"/>
      <c r="J47" s="75"/>
      <c r="K47" s="108">
        <f>SUM(K48-K46)</f>
        <v>44192.645299999975</v>
      </c>
      <c r="L47" s="108"/>
    </row>
    <row r="48" spans="1:12" ht="18" x14ac:dyDescent="0.25">
      <c r="A48" s="75" t="s">
        <v>42</v>
      </c>
      <c r="B48" s="75"/>
      <c r="C48" s="75"/>
      <c r="D48" s="75"/>
      <c r="E48" s="75"/>
      <c r="F48" s="75"/>
      <c r="G48" s="75"/>
      <c r="H48" s="75"/>
      <c r="I48" s="75"/>
      <c r="J48" s="75"/>
      <c r="K48" s="83">
        <f>SUM(K46*1.19)</f>
        <v>276785.51530000003</v>
      </c>
      <c r="L48" s="83"/>
    </row>
    <row r="49" spans="1:12" ht="18" x14ac:dyDescent="0.25">
      <c r="A49" s="75" t="s">
        <v>43</v>
      </c>
      <c r="B49" s="75"/>
      <c r="C49" s="75"/>
      <c r="D49" s="75"/>
      <c r="E49" s="75"/>
      <c r="F49" s="75"/>
      <c r="G49" s="75"/>
      <c r="H49" s="75"/>
      <c r="I49" s="75"/>
      <c r="J49" s="75"/>
      <c r="K49" s="83">
        <f>SUM(K46*4)</f>
        <v>930371.48000000021</v>
      </c>
      <c r="L49" s="83"/>
    </row>
    <row r="50" spans="1:12" ht="18" x14ac:dyDescent="0.25">
      <c r="A50" s="75" t="s">
        <v>44</v>
      </c>
      <c r="B50" s="75"/>
      <c r="C50" s="75"/>
      <c r="D50" s="75"/>
      <c r="E50" s="75"/>
      <c r="F50" s="75"/>
      <c r="G50" s="75"/>
      <c r="H50" s="75"/>
      <c r="I50" s="75"/>
      <c r="J50" s="75"/>
      <c r="K50" s="108">
        <f>SUM(K49*1.19)</f>
        <v>1107142.0612000001</v>
      </c>
      <c r="L50" s="108"/>
    </row>
  </sheetData>
  <mergeCells count="41">
    <mergeCell ref="K4:L4"/>
    <mergeCell ref="A5:D6"/>
    <mergeCell ref="E5:F6"/>
    <mergeCell ref="G5:H6"/>
    <mergeCell ref="I5:J6"/>
    <mergeCell ref="K5:L6"/>
    <mergeCell ref="A17:A22"/>
    <mergeCell ref="B17:B22"/>
    <mergeCell ref="E4:F4"/>
    <mergeCell ref="G4:H4"/>
    <mergeCell ref="I4:J4"/>
    <mergeCell ref="A7:C7"/>
    <mergeCell ref="B8:C8"/>
    <mergeCell ref="B9:C9"/>
    <mergeCell ref="A10:A16"/>
    <mergeCell ref="B10:B16"/>
    <mergeCell ref="A23:A26"/>
    <mergeCell ref="B23:B26"/>
    <mergeCell ref="A27:A29"/>
    <mergeCell ref="B27:B29"/>
    <mergeCell ref="A30:A33"/>
    <mergeCell ref="B30:B33"/>
    <mergeCell ref="A47:J47"/>
    <mergeCell ref="K47:L47"/>
    <mergeCell ref="A35:A40"/>
    <mergeCell ref="B35:B40"/>
    <mergeCell ref="A41:A42"/>
    <mergeCell ref="B41:B42"/>
    <mergeCell ref="A43:A45"/>
    <mergeCell ref="B43:B45"/>
    <mergeCell ref="A46:D46"/>
    <mergeCell ref="E46:F46"/>
    <mergeCell ref="G46:H46"/>
    <mergeCell ref="I46:J46"/>
    <mergeCell ref="K46:L46"/>
    <mergeCell ref="A48:J48"/>
    <mergeCell ref="K48:L48"/>
    <mergeCell ref="A49:J49"/>
    <mergeCell ref="K49:L49"/>
    <mergeCell ref="A50:J50"/>
    <mergeCell ref="K50:L50"/>
  </mergeCells>
  <hyperlinks>
    <hyperlink ref="B8" r:id="rId1" display="https://lege5.ro/Gratuit/gu3doojq/legea-nr-215-2004-pentru-aprobarea-ordonantei-guvernului-nr-42-2004-privind-organizarea-activitatii-veterinare?d=2020-07-2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LOT 1 CSV BACIA ANEXA</vt:lpstr>
      <vt:lpstr>LOT 2 CSV Baia de Cris anexa </vt:lpstr>
      <vt:lpstr>LOT 3 CSV DENSUS ANEXA</vt:lpstr>
      <vt:lpstr>LOT 4 CSV LAPUGIU ANEXA</vt:lpstr>
      <vt:lpstr>LOT 5 CSV LUNCA CERNII ANEXA</vt:lpstr>
      <vt:lpstr>LOT 6 CSV PETROSANI ANEXA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2021-10-25T08:26:12Z</dcterms:modified>
</cp:coreProperties>
</file>